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0" windowWidth="19035" windowHeight="11520"/>
  </bookViews>
  <sheets>
    <sheet name="Süd" sheetId="1" r:id="rId1"/>
    <sheet name="Nord-Ost" sheetId="5" r:id="rId2"/>
    <sheet name="Nord-West" sheetId="6" r:id="rId3"/>
    <sheet name="Tabelle2" sheetId="2" state="hidden" r:id="rId4"/>
    <sheet name="Tabelle3" sheetId="3" state="hidden" r:id="rId5"/>
    <sheet name="AGs NO1" sheetId="7" r:id="rId6"/>
    <sheet name="Süd-Gruppen 2" sheetId="10" r:id="rId7"/>
    <sheet name="NO-Gruppen 2" sheetId="9" r:id="rId8"/>
  </sheets>
  <definedNames>
    <definedName name="_xlnm._FilterDatabase" localSheetId="5" hidden="1">'AGs NO1'!$A$2:$G$2</definedName>
    <definedName name="_xlnm._FilterDatabase" localSheetId="7" hidden="1">'NO-Gruppen 2'!$A$2:$C$2</definedName>
    <definedName name="_xlnm._FilterDatabase" localSheetId="6" hidden="1">'Süd-Gruppen 2'!$A$2:$C$2</definedName>
  </definedNames>
  <calcPr calcId="125725"/>
</workbook>
</file>

<file path=xl/calcChain.xml><?xml version="1.0" encoding="utf-8"?>
<calcChain xmlns="http://schemas.openxmlformats.org/spreadsheetml/2006/main">
  <c r="S11" i="5"/>
  <c r="S12"/>
  <c r="S13"/>
  <c r="S14"/>
  <c r="S10"/>
  <c r="E14"/>
  <c r="M14"/>
  <c r="Q14"/>
  <c r="P14"/>
  <c r="R13"/>
  <c r="R12"/>
  <c r="R11"/>
  <c r="R10"/>
  <c r="G13" i="6"/>
  <c r="N9"/>
  <c r="O9" s="1"/>
  <c r="N10"/>
  <c r="O10" s="1"/>
  <c r="N11"/>
  <c r="O11" s="1"/>
  <c r="N12"/>
  <c r="O12" s="1"/>
  <c r="N13" i="1"/>
  <c r="M13"/>
  <c r="P10"/>
  <c r="Q10" s="1"/>
  <c r="P9"/>
  <c r="Q9" s="1"/>
  <c r="P11"/>
  <c r="Q11" s="1"/>
  <c r="P12"/>
  <c r="Q12" s="1"/>
  <c r="M13" i="6"/>
  <c r="L13"/>
  <c r="K13"/>
  <c r="J13"/>
  <c r="I13"/>
  <c r="H13"/>
  <c r="F13"/>
  <c r="E13"/>
  <c r="D13"/>
  <c r="C13"/>
  <c r="B13"/>
  <c r="O14" i="5"/>
  <c r="N14"/>
  <c r="L14"/>
  <c r="K14"/>
  <c r="J14"/>
  <c r="I14"/>
  <c r="H14"/>
  <c r="G14"/>
  <c r="F14"/>
  <c r="D14"/>
  <c r="C14"/>
  <c r="B14"/>
  <c r="B13" i="1"/>
  <c r="C13"/>
  <c r="D13"/>
  <c r="E13"/>
  <c r="F13"/>
  <c r="G13"/>
  <c r="H13"/>
  <c r="I13"/>
  <c r="J13"/>
  <c r="K13"/>
  <c r="L13"/>
  <c r="O13"/>
  <c r="R14" i="5" l="1"/>
  <c r="O13" i="6"/>
  <c r="N13"/>
  <c r="P13" i="1"/>
  <c r="Q13"/>
</calcChain>
</file>

<file path=xl/sharedStrings.xml><?xml version="1.0" encoding="utf-8"?>
<sst xmlns="http://schemas.openxmlformats.org/spreadsheetml/2006/main" count="232" uniqueCount="107">
  <si>
    <t>(als Hilfe zur Profilanalyse- Wirksamkeitsdialog 2013/2014)</t>
  </si>
  <si>
    <t>Wieviel Prozent der Angebote kann man ungefähr den einzelnen Paragraphen zurechnen?
(.. auch unter Einberechung von Angeboten, die durch eingeworbene Drittmittel ermöglicht  wurden!)</t>
  </si>
  <si>
    <t>SGB 8 - Paragraphen</t>
  </si>
  <si>
    <t>Jugendarbeit § 11</t>
  </si>
  <si>
    <t xml:space="preserve">Jugendsozialarbeit §13 </t>
  </si>
  <si>
    <t>Jugendschutz  §14</t>
  </si>
  <si>
    <t>Familienförderung §16</t>
  </si>
  <si>
    <t>Kontrollsumme = 100 ???</t>
  </si>
  <si>
    <t>ASP-Wutzkyallee</t>
  </si>
  <si>
    <t>%</t>
  </si>
  <si>
    <t>Sternschnuppe</t>
  </si>
  <si>
    <t>Feuerwache</t>
  </si>
  <si>
    <t>Anton-Schmaus-Haus</t>
  </si>
  <si>
    <t>Projektwerkstatt</t>
  </si>
  <si>
    <t>Stadtvilla Global</t>
  </si>
  <si>
    <t>KCH- Zwicke</t>
  </si>
  <si>
    <t>KCH- Ufo- Hüpferling</t>
  </si>
  <si>
    <t>KCH- ASP Wildhüterweg</t>
  </si>
  <si>
    <t>NW- 80</t>
  </si>
  <si>
    <t>Wilde Hütte</t>
  </si>
  <si>
    <t>Alt- Buckow</t>
  </si>
  <si>
    <t>Süd</t>
  </si>
  <si>
    <t>JKW Grenzallee</t>
  </si>
  <si>
    <t>Szenenwechsel</t>
  </si>
  <si>
    <t>Mädchenstadtteilladen</t>
  </si>
  <si>
    <t>JC Manege</t>
  </si>
  <si>
    <t>JC Scheune</t>
  </si>
  <si>
    <t>The Corner</t>
  </si>
  <si>
    <t>Wilde Rübe</t>
  </si>
  <si>
    <t>KCH Dammweg</t>
  </si>
  <si>
    <t>Nord- Ost</t>
  </si>
  <si>
    <t>Am Tower</t>
  </si>
  <si>
    <t>Kinderbüro</t>
  </si>
  <si>
    <t>Lessinghöhe</t>
  </si>
  <si>
    <t>Kinderzentrum Braumeistervilla</t>
  </si>
  <si>
    <t>BluberryInn</t>
  </si>
  <si>
    <t>Schilleria</t>
  </si>
  <si>
    <t>Nachbarschaftsheim Schierkerstr.</t>
  </si>
  <si>
    <t>Nord- West</t>
  </si>
  <si>
    <t>JoJu 23</t>
  </si>
  <si>
    <t>Dellbrücke</t>
  </si>
  <si>
    <t>summe</t>
  </si>
  <si>
    <t>Durchschnitt</t>
  </si>
  <si>
    <t>Süd-Neukölln SGB 8 - Grobe Einschätzung der Angebotstunden der Einrichtung 
nach §§ 11, 13,14,16</t>
  </si>
  <si>
    <t>Summe</t>
  </si>
  <si>
    <t>JuKuZ</t>
  </si>
  <si>
    <t>KJRH</t>
  </si>
  <si>
    <t>Yo!22</t>
  </si>
  <si>
    <r>
      <t>Warthe 60/</t>
    </r>
    <r>
      <rPr>
        <sz val="8"/>
        <color theme="1"/>
        <rFont val="Calibri"/>
        <family val="2"/>
        <scheme val="minor"/>
      </rPr>
      <t>interpret.Lischke</t>
    </r>
  </si>
  <si>
    <t>MaDonna</t>
  </si>
  <si>
    <t>Nord-West-Neukölln SGB 8 - Grobe Einschätzung der Angebotstunden der Einrichtung 
nach §§ 11, 13,14,16</t>
  </si>
  <si>
    <t>Nord-Ost-Neukölln SGB 8 - Grobe Einschätzung der Angebotstunden der Einrichtung 
nach §§ 11, 13,14,16</t>
  </si>
  <si>
    <t>Kiosk Reuterplatz/Elele</t>
  </si>
  <si>
    <t>Kinderpavillon/ Drory</t>
  </si>
  <si>
    <t>Shehrazad</t>
  </si>
  <si>
    <t>SunshineInn/ Outreach</t>
  </si>
  <si>
    <t>Böhmische 48/ Outreach</t>
  </si>
  <si>
    <t>Waschküche/ASPE</t>
  </si>
  <si>
    <t>AG-Gruppe</t>
  </si>
  <si>
    <t>Mädchenstadtteilladen Reachina</t>
  </si>
  <si>
    <t>SunshineInn-Sonnenallee/ Outreach</t>
  </si>
  <si>
    <t>Kinderpavillon/ Droryplatz</t>
  </si>
  <si>
    <t>JC Scheune -AWO</t>
  </si>
  <si>
    <t>Teilnehmende Einrichtungen Wirksmkeitsdialog Nord-Ost-2013</t>
  </si>
  <si>
    <t>Abbkürzung</t>
  </si>
  <si>
    <t>Grenze</t>
  </si>
  <si>
    <t>Sun</t>
  </si>
  <si>
    <t>Scheu</t>
  </si>
  <si>
    <t>Hob</t>
  </si>
  <si>
    <t>Reach</t>
  </si>
  <si>
    <t>Szene</t>
  </si>
  <si>
    <t>Böhm</t>
  </si>
  <si>
    <t>Damm</t>
  </si>
  <si>
    <t>Wasch</t>
  </si>
  <si>
    <t>Shera</t>
  </si>
  <si>
    <t>Manege</t>
  </si>
  <si>
    <t>WiRü</t>
  </si>
  <si>
    <t>Drory</t>
  </si>
  <si>
    <t>Kiosk</t>
  </si>
  <si>
    <t>Corner</t>
  </si>
  <si>
    <t xml:space="preserve">Böhmische 48/ Outreach             (falls 2* da!)
</t>
  </si>
  <si>
    <t>JC Manege -                 (falls doch da)</t>
  </si>
  <si>
    <t xml:space="preserve">The Corner -  Diakon. Werk              (falls doch da) </t>
  </si>
  <si>
    <t>Hobrecht 28/ Gangway Reuterkiez</t>
  </si>
  <si>
    <t>Hobrecht 83/ Outreach</t>
  </si>
  <si>
    <t>Reuterkiez/ Gangway Hobrecht 28</t>
  </si>
  <si>
    <t>Hobrecht 83 / Outreach  falls da</t>
  </si>
  <si>
    <t>JC Manege -                 (falls da)</t>
  </si>
  <si>
    <t xml:space="preserve">Böhmische 48/ Outreach             (fallsda!)
</t>
  </si>
  <si>
    <t>Hobrecht 83 / Outreach  (falls da)</t>
  </si>
  <si>
    <t xml:space="preserve">The Corner -  Diakon. Werk          </t>
  </si>
  <si>
    <t>JFA§11-FF§16</t>
  </si>
  <si>
    <t>SchJA §11 /SchSozA§13</t>
  </si>
  <si>
    <t>Teilnehmende Einrichtungen Wirksmkeitsdialog Nord-Ost-2013 Runde  II am 11-6-2013</t>
  </si>
  <si>
    <t>Gangway Gropius (FT)</t>
  </si>
  <si>
    <t>Gangway Britz (FT)</t>
  </si>
  <si>
    <t>JuKuZ mit NBH</t>
  </si>
  <si>
    <t>ASP Wutzkyallee</t>
  </si>
  <si>
    <t>Falls Interesse und Zeit - genügend Teilnehmer, dann 4. AG  der grau unterlegten</t>
  </si>
  <si>
    <t>Teilnehmende Einrichtungen Wirksamkeitsdialog Nord-Ost-2013 Runde  II am 20-8-2013</t>
  </si>
  <si>
    <t>SoBi-PoBi §11 = Soziale  Bildung / Politische Bildung</t>
  </si>
  <si>
    <t>opt. AJA §11-BEHI§13</t>
  </si>
  <si>
    <t>SoBi§11-PoBi §11</t>
  </si>
  <si>
    <t>opt. AJA §11-BEHI§16 = Arbeitsweltbezogene Jugendarbeit / Berufshilfe §13</t>
  </si>
  <si>
    <t xml:space="preserve">Legende: </t>
  </si>
  <si>
    <t>SchJA §11 /SchSozA§13 = Schulbezogene Jugendarbeit / -sozialarbeit</t>
  </si>
  <si>
    <t>JFA§11-FF§16  Familienbezogene Jugendarbeit nach § 11 / Familienförderung  §16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</si>
</sst>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6"/>
      <color theme="1"/>
      <name val="Calibri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4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3" fillId="0" borderId="0" xfId="0" applyFont="1"/>
    <xf numFmtId="0" fontId="4" fillId="0" borderId="0" xfId="0" applyFont="1"/>
    <xf numFmtId="0" fontId="7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 textRotation="90"/>
    </xf>
    <xf numFmtId="0" fontId="6" fillId="0" borderId="1" xfId="0" applyFont="1" applyFill="1" applyBorder="1" applyAlignment="1">
      <alignment horizontal="right" textRotation="90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 textRotation="90"/>
    </xf>
    <xf numFmtId="0" fontId="3" fillId="0" borderId="1" xfId="0" applyFont="1" applyBorder="1" applyAlignment="1">
      <alignment horizontal="right" textRotation="90"/>
    </xf>
    <xf numFmtId="0" fontId="2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9" fontId="0" fillId="0" borderId="0" xfId="1" applyFont="1"/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left" vertical="top"/>
    </xf>
    <xf numFmtId="0" fontId="6" fillId="0" borderId="0" xfId="0" applyFont="1"/>
    <xf numFmtId="0" fontId="17" fillId="0" borderId="0" xfId="0" applyFont="1" applyAlignment="1">
      <alignment horizontal="center"/>
    </xf>
    <xf numFmtId="0" fontId="19" fillId="4" borderId="0" xfId="0" applyFont="1" applyFill="1" applyAlignment="1">
      <alignment horizontal="center"/>
    </xf>
    <xf numFmtId="0" fontId="6" fillId="3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/>
    </xf>
    <xf numFmtId="0" fontId="16" fillId="7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/>
    </xf>
    <xf numFmtId="0" fontId="16" fillId="8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0" fontId="20" fillId="5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/>
    </xf>
    <xf numFmtId="0" fontId="14" fillId="8" borderId="1" xfId="0" applyFont="1" applyFill="1" applyBorder="1" applyAlignment="1">
      <alignment horizontal="left" vertical="top"/>
    </xf>
    <xf numFmtId="0" fontId="15" fillId="6" borderId="0" xfId="0" applyFont="1" applyFill="1"/>
    <xf numFmtId="0" fontId="18" fillId="6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7" borderId="0" xfId="0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0" fontId="14" fillId="8" borderId="0" xfId="0" applyFont="1" applyFill="1" applyBorder="1" applyAlignment="1">
      <alignment horizontal="left" vertical="top"/>
    </xf>
    <xf numFmtId="0" fontId="18" fillId="6" borderId="0" xfId="0" applyFont="1" applyFill="1" applyAlignment="1">
      <alignment horizontal="center" wrapText="1"/>
    </xf>
    <xf numFmtId="0" fontId="21" fillId="3" borderId="0" xfId="0" applyFont="1" applyFill="1" applyAlignment="1">
      <alignment horizontal="center"/>
    </xf>
    <xf numFmtId="0" fontId="15" fillId="3" borderId="1" xfId="0" applyFont="1" applyFill="1" applyBorder="1" applyAlignment="1">
      <alignment horizontal="left" vertical="top"/>
    </xf>
    <xf numFmtId="0" fontId="15" fillId="0" borderId="0" xfId="0" applyFont="1"/>
    <xf numFmtId="0" fontId="21" fillId="8" borderId="0" xfId="0" applyFont="1" applyFill="1" applyAlignment="1">
      <alignment horizontal="center"/>
    </xf>
    <xf numFmtId="0" fontId="15" fillId="8" borderId="1" xfId="0" applyFont="1" applyFill="1" applyBorder="1" applyAlignment="1">
      <alignment horizontal="left" vertical="top"/>
    </xf>
    <xf numFmtId="0" fontId="21" fillId="7" borderId="0" xfId="0" applyFont="1" applyFill="1" applyAlignment="1">
      <alignment horizontal="center"/>
    </xf>
    <xf numFmtId="0" fontId="15" fillId="7" borderId="1" xfId="0" applyFont="1" applyFill="1" applyBorder="1" applyAlignment="1">
      <alignment horizontal="left" vertical="top"/>
    </xf>
    <xf numFmtId="0" fontId="21" fillId="2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left" vertical="top"/>
    </xf>
    <xf numFmtId="0" fontId="6" fillId="0" borderId="0" xfId="0" applyFont="1" applyAlignment="1">
      <alignment horizontal="right"/>
    </xf>
    <xf numFmtId="0" fontId="21" fillId="5" borderId="0" xfId="0" applyFont="1" applyFill="1" applyAlignment="1">
      <alignment horizontal="center"/>
    </xf>
    <xf numFmtId="0" fontId="6" fillId="5" borderId="0" xfId="0" applyFont="1" applyFill="1"/>
    <xf numFmtId="0" fontId="6" fillId="5" borderId="0" xfId="0" applyFont="1" applyFill="1" applyAlignment="1">
      <alignment horizontal="right"/>
    </xf>
    <xf numFmtId="0" fontId="21" fillId="5" borderId="0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15" fillId="3" borderId="1" xfId="0" applyFont="1" applyFill="1" applyBorder="1" applyAlignment="1">
      <alignment horizontal="left" vertical="top" wrapText="1"/>
    </xf>
    <xf numFmtId="0" fontId="15" fillId="5" borderId="0" xfId="0" applyFont="1" applyFill="1" applyAlignment="1">
      <alignment horizontal="left" vertical="top" wrapText="1"/>
    </xf>
    <xf numFmtId="0" fontId="15" fillId="8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left" vertical="top" wrapText="1"/>
    </xf>
    <xf numFmtId="0" fontId="15" fillId="7" borderId="1" xfId="0" applyFont="1" applyFill="1" applyBorder="1" applyAlignment="1">
      <alignment horizontal="left" vertical="top" wrapText="1"/>
    </xf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0" fontId="4" fillId="5" borderId="0" xfId="0" applyFont="1" applyFill="1" applyAlignment="1">
      <alignment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/>
    <xf numFmtId="0" fontId="8" fillId="0" borderId="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0" xfId="0" applyFont="1" applyAlignment="1"/>
    <xf numFmtId="0" fontId="15" fillId="6" borderId="0" xfId="0" applyFont="1" applyFill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"/>
  <sheetViews>
    <sheetView tabSelected="1" zoomScaleNormal="100" workbookViewId="0">
      <selection activeCell="B7" sqref="B7:O7"/>
    </sheetView>
  </sheetViews>
  <sheetFormatPr baseColWidth="10" defaultRowHeight="15"/>
  <cols>
    <col min="1" max="1" width="26.7109375" customWidth="1"/>
    <col min="2" max="15" width="5.7109375" customWidth="1"/>
    <col min="16" max="16" width="6.7109375" customWidth="1"/>
    <col min="17" max="17" width="7.85546875" customWidth="1"/>
  </cols>
  <sheetData>
    <row r="1" spans="1:17" ht="48.75" customHeight="1">
      <c r="A1" s="80" t="s">
        <v>43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  <c r="P1" s="81"/>
      <c r="Q1" s="81"/>
    </row>
    <row r="2" spans="1:17" ht="18.7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ht="57" customHeight="1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  <c r="P3" s="89"/>
    </row>
    <row r="5" spans="1:17" ht="15" customHeight="1">
      <c r="A5" s="82" t="s">
        <v>21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5" customHeight="1">
      <c r="A6" s="85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1:17" ht="147.75">
      <c r="A7" s="9"/>
      <c r="B7" s="12" t="s">
        <v>8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16</v>
      </c>
      <c r="I7" s="12" t="s">
        <v>17</v>
      </c>
      <c r="J7" s="12" t="s">
        <v>15</v>
      </c>
      <c r="K7" s="12" t="s">
        <v>18</v>
      </c>
      <c r="L7" s="12" t="s">
        <v>19</v>
      </c>
      <c r="M7" s="12" t="s">
        <v>45</v>
      </c>
      <c r="N7" s="12" t="s">
        <v>46</v>
      </c>
      <c r="O7" s="12" t="s">
        <v>20</v>
      </c>
      <c r="P7" s="13" t="s">
        <v>41</v>
      </c>
      <c r="Q7" s="13" t="s">
        <v>42</v>
      </c>
    </row>
    <row r="8" spans="1:17" ht="21">
      <c r="A8" s="10" t="s">
        <v>2</v>
      </c>
      <c r="B8" s="14" t="s">
        <v>9</v>
      </c>
      <c r="C8" s="14" t="s">
        <v>9</v>
      </c>
      <c r="D8" s="14" t="s">
        <v>9</v>
      </c>
      <c r="E8" s="14" t="s">
        <v>9</v>
      </c>
      <c r="F8" s="14" t="s">
        <v>9</v>
      </c>
      <c r="G8" s="14" t="s">
        <v>9</v>
      </c>
      <c r="H8" s="14" t="s">
        <v>9</v>
      </c>
      <c r="I8" s="14" t="s">
        <v>9</v>
      </c>
      <c r="J8" s="14" t="s">
        <v>9</v>
      </c>
      <c r="K8" s="14" t="s">
        <v>9</v>
      </c>
      <c r="L8" s="14" t="s">
        <v>9</v>
      </c>
      <c r="M8" s="14" t="s">
        <v>9</v>
      </c>
      <c r="N8" s="14" t="s">
        <v>9</v>
      </c>
      <c r="O8" s="14" t="s">
        <v>9</v>
      </c>
      <c r="P8" s="15"/>
      <c r="Q8" s="15"/>
    </row>
    <row r="9" spans="1:17" ht="18.75">
      <c r="A9" s="8" t="s">
        <v>3</v>
      </c>
      <c r="B9" s="24">
        <v>70</v>
      </c>
      <c r="C9" s="24">
        <v>98</v>
      </c>
      <c r="D9" s="24">
        <v>95</v>
      </c>
      <c r="E9" s="24">
        <v>60</v>
      </c>
      <c r="F9" s="24">
        <v>100</v>
      </c>
      <c r="G9" s="24">
        <v>80</v>
      </c>
      <c r="H9" s="24">
        <v>70</v>
      </c>
      <c r="I9" s="24">
        <v>85</v>
      </c>
      <c r="J9" s="24">
        <v>75</v>
      </c>
      <c r="K9" s="24">
        <v>50</v>
      </c>
      <c r="L9" s="24">
        <v>65</v>
      </c>
      <c r="M9" s="24">
        <v>85</v>
      </c>
      <c r="N9" s="24">
        <v>50</v>
      </c>
      <c r="O9" s="24">
        <v>50</v>
      </c>
      <c r="P9" s="18">
        <f>SUM(B9:O9)</f>
        <v>1033</v>
      </c>
      <c r="Q9" s="23">
        <f>P9/14</f>
        <v>73.785714285714292</v>
      </c>
    </row>
    <row r="10" spans="1:17" ht="18.75">
      <c r="A10" s="8" t="s">
        <v>4</v>
      </c>
      <c r="B10" s="24">
        <v>0</v>
      </c>
      <c r="C10" s="24">
        <v>0</v>
      </c>
      <c r="D10" s="24">
        <v>0</v>
      </c>
      <c r="E10" s="24">
        <v>30</v>
      </c>
      <c r="F10" s="24">
        <v>0</v>
      </c>
      <c r="G10" s="24">
        <v>0</v>
      </c>
      <c r="H10" s="24">
        <v>25</v>
      </c>
      <c r="I10" s="24">
        <v>10</v>
      </c>
      <c r="J10" s="24">
        <v>10</v>
      </c>
      <c r="K10" s="24">
        <v>10</v>
      </c>
      <c r="L10" s="24">
        <v>25</v>
      </c>
      <c r="M10" s="24">
        <v>0</v>
      </c>
      <c r="N10" s="24">
        <v>0</v>
      </c>
      <c r="O10" s="24">
        <v>25</v>
      </c>
      <c r="P10" s="18">
        <f>SUM(B10:O10)</f>
        <v>135</v>
      </c>
      <c r="Q10" s="23">
        <f>P10/14</f>
        <v>9.6428571428571423</v>
      </c>
    </row>
    <row r="11" spans="1:17" ht="18.75">
      <c r="A11" s="8" t="s">
        <v>5</v>
      </c>
      <c r="B11" s="24">
        <v>0</v>
      </c>
      <c r="C11" s="24">
        <v>2</v>
      </c>
      <c r="D11" s="24">
        <v>5</v>
      </c>
      <c r="E11" s="24">
        <v>0</v>
      </c>
      <c r="F11" s="24">
        <v>0</v>
      </c>
      <c r="G11" s="24">
        <v>10</v>
      </c>
      <c r="H11" s="24">
        <v>0</v>
      </c>
      <c r="I11" s="24">
        <v>0</v>
      </c>
      <c r="J11" s="24">
        <v>0</v>
      </c>
      <c r="K11" s="24">
        <v>10</v>
      </c>
      <c r="L11" s="24">
        <v>0</v>
      </c>
      <c r="M11" s="24">
        <v>0</v>
      </c>
      <c r="N11" s="24">
        <v>50</v>
      </c>
      <c r="O11" s="24">
        <v>5</v>
      </c>
      <c r="P11" s="18">
        <f t="shared" ref="P11:P12" si="0">SUM(B11:O11)</f>
        <v>82</v>
      </c>
      <c r="Q11" s="23">
        <f>P11/14</f>
        <v>5.8571428571428568</v>
      </c>
    </row>
    <row r="12" spans="1:17" ht="18.75">
      <c r="A12" s="8" t="s">
        <v>6</v>
      </c>
      <c r="B12" s="24">
        <v>30</v>
      </c>
      <c r="C12" s="24">
        <v>0</v>
      </c>
      <c r="D12" s="24">
        <v>0</v>
      </c>
      <c r="E12" s="24">
        <v>10</v>
      </c>
      <c r="F12" s="24">
        <v>0</v>
      </c>
      <c r="G12" s="24">
        <v>10</v>
      </c>
      <c r="H12" s="24">
        <v>5</v>
      </c>
      <c r="I12" s="24">
        <v>5</v>
      </c>
      <c r="J12" s="24">
        <v>15</v>
      </c>
      <c r="K12" s="24">
        <v>30</v>
      </c>
      <c r="L12" s="24">
        <v>10</v>
      </c>
      <c r="M12" s="24">
        <v>15</v>
      </c>
      <c r="N12" s="24">
        <v>0</v>
      </c>
      <c r="O12" s="24">
        <v>20</v>
      </c>
      <c r="P12" s="18">
        <f t="shared" si="0"/>
        <v>150</v>
      </c>
      <c r="Q12" s="23">
        <f>P12/14</f>
        <v>10.714285714285714</v>
      </c>
    </row>
    <row r="13" spans="1:17" ht="18.75">
      <c r="A13" s="16" t="s">
        <v>7</v>
      </c>
      <c r="B13" s="18">
        <f t="shared" ref="B13:O13" si="1">SUM(B9:B12)</f>
        <v>100</v>
      </c>
      <c r="C13" s="18">
        <f t="shared" si="1"/>
        <v>100</v>
      </c>
      <c r="D13" s="18">
        <f t="shared" si="1"/>
        <v>100</v>
      </c>
      <c r="E13" s="18">
        <f t="shared" si="1"/>
        <v>100</v>
      </c>
      <c r="F13" s="18">
        <f t="shared" si="1"/>
        <v>100</v>
      </c>
      <c r="G13" s="18">
        <f t="shared" si="1"/>
        <v>100</v>
      </c>
      <c r="H13" s="18">
        <f t="shared" si="1"/>
        <v>100</v>
      </c>
      <c r="I13" s="18">
        <f t="shared" si="1"/>
        <v>100</v>
      </c>
      <c r="J13" s="18">
        <f t="shared" si="1"/>
        <v>100</v>
      </c>
      <c r="K13" s="18">
        <f t="shared" si="1"/>
        <v>100</v>
      </c>
      <c r="L13" s="18">
        <f t="shared" si="1"/>
        <v>100</v>
      </c>
      <c r="M13" s="18">
        <f>SUM(M9:M12)</f>
        <v>100</v>
      </c>
      <c r="N13" s="18">
        <f>SUM(N9:N12)</f>
        <v>100</v>
      </c>
      <c r="O13" s="18">
        <f t="shared" si="1"/>
        <v>100</v>
      </c>
      <c r="P13" s="18">
        <f>SUM(P9:P12)</f>
        <v>1400</v>
      </c>
      <c r="Q13" s="23">
        <f>SUM(Q9:Q12)</f>
        <v>100</v>
      </c>
    </row>
  </sheetData>
  <mergeCells count="3">
    <mergeCell ref="A1:Q1"/>
    <mergeCell ref="A5:Q6"/>
    <mergeCell ref="A3:P3"/>
  </mergeCells>
  <pageMargins left="0.70866141732283472" right="0.11811023622047245" top="0.78740157480314965" bottom="0.19685039370078741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5"/>
  <sheetViews>
    <sheetView zoomScaleNormal="100" workbookViewId="0">
      <selection activeCell="I8" sqref="I8"/>
    </sheetView>
  </sheetViews>
  <sheetFormatPr baseColWidth="10" defaultRowHeight="15"/>
  <cols>
    <col min="1" max="1" width="27.5703125" customWidth="1"/>
    <col min="2" max="4" width="5.7109375" customWidth="1"/>
    <col min="5" max="5" width="4.7109375" customWidth="1"/>
    <col min="6" max="6" width="5" customWidth="1"/>
    <col min="7" max="8" width="5.7109375" customWidth="1"/>
    <col min="9" max="9" width="5.5703125" customWidth="1"/>
    <col min="10" max="16" width="5.7109375" customWidth="1"/>
    <col min="17" max="17" width="5.5703125" customWidth="1"/>
    <col min="18" max="18" width="7.7109375" customWidth="1"/>
    <col min="19" max="19" width="8" customWidth="1"/>
  </cols>
  <sheetData>
    <row r="1" spans="1:19" ht="48.75" customHeight="1">
      <c r="A1" s="80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9"/>
      <c r="S1" s="89"/>
    </row>
    <row r="2" spans="1:19" ht="24.75" customHeight="1">
      <c r="A2" s="5" t="s">
        <v>0</v>
      </c>
    </row>
    <row r="3" spans="1:19" ht="44.25" customHeight="1">
      <c r="A3" s="88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89"/>
      <c r="S3" s="89"/>
    </row>
    <row r="6" spans="1:19" ht="15" customHeight="1">
      <c r="A6" s="90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19" ht="15" customHeight="1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ht="208.5">
      <c r="A8" s="3"/>
      <c r="B8" s="12" t="s">
        <v>22</v>
      </c>
      <c r="C8" s="12" t="s">
        <v>23</v>
      </c>
      <c r="D8" s="12" t="s">
        <v>24</v>
      </c>
      <c r="E8" s="12" t="s">
        <v>84</v>
      </c>
      <c r="F8" s="12" t="s">
        <v>25</v>
      </c>
      <c r="G8" s="12" t="s">
        <v>26</v>
      </c>
      <c r="H8" s="12" t="s">
        <v>27</v>
      </c>
      <c r="I8" s="12" t="s">
        <v>83</v>
      </c>
      <c r="J8" s="12" t="s">
        <v>56</v>
      </c>
      <c r="K8" s="12" t="s">
        <v>28</v>
      </c>
      <c r="L8" s="12" t="s">
        <v>57</v>
      </c>
      <c r="M8" s="12" t="s">
        <v>54</v>
      </c>
      <c r="N8" s="12" t="s">
        <v>29</v>
      </c>
      <c r="O8" s="12" t="s">
        <v>52</v>
      </c>
      <c r="P8" s="12" t="s">
        <v>55</v>
      </c>
      <c r="Q8" s="12" t="s">
        <v>53</v>
      </c>
      <c r="R8" s="19" t="s">
        <v>44</v>
      </c>
      <c r="S8" s="19" t="s">
        <v>42</v>
      </c>
    </row>
    <row r="9" spans="1:19" ht="21">
      <c r="A9" s="1" t="s">
        <v>2</v>
      </c>
      <c r="B9" s="2" t="s">
        <v>9</v>
      </c>
      <c r="C9" s="2" t="s">
        <v>9</v>
      </c>
      <c r="D9" s="2" t="s">
        <v>9</v>
      </c>
      <c r="E9" s="2" t="s">
        <v>9</v>
      </c>
      <c r="F9" s="2" t="s">
        <v>9</v>
      </c>
      <c r="G9" s="2" t="s">
        <v>9</v>
      </c>
      <c r="H9" s="2" t="s">
        <v>9</v>
      </c>
      <c r="I9" s="2" t="s">
        <v>9</v>
      </c>
      <c r="J9" s="2" t="s">
        <v>9</v>
      </c>
      <c r="K9" s="2" t="s">
        <v>9</v>
      </c>
      <c r="L9" s="2" t="s">
        <v>9</v>
      </c>
      <c r="M9" s="2" t="s">
        <v>9</v>
      </c>
      <c r="N9" s="2" t="s">
        <v>9</v>
      </c>
      <c r="O9" s="2" t="s">
        <v>9</v>
      </c>
      <c r="P9" s="2" t="s">
        <v>9</v>
      </c>
      <c r="Q9" s="2" t="s">
        <v>9</v>
      </c>
      <c r="R9" s="17"/>
      <c r="S9" s="25"/>
    </row>
    <row r="10" spans="1:19" ht="18.75">
      <c r="A10" s="7" t="s">
        <v>3</v>
      </c>
      <c r="B10" s="21">
        <v>60</v>
      </c>
      <c r="C10" s="21">
        <v>50</v>
      </c>
      <c r="D10" s="21">
        <v>55</v>
      </c>
      <c r="E10" s="21"/>
      <c r="F10" s="21"/>
      <c r="G10" s="21">
        <v>40</v>
      </c>
      <c r="H10" s="21">
        <v>75</v>
      </c>
      <c r="I10" s="21">
        <v>40</v>
      </c>
      <c r="J10" s="21">
        <v>60</v>
      </c>
      <c r="K10" s="21">
        <v>76</v>
      </c>
      <c r="L10" s="21">
        <v>40</v>
      </c>
      <c r="M10" s="21">
        <v>20</v>
      </c>
      <c r="N10" s="21">
        <v>60</v>
      </c>
      <c r="O10" s="21">
        <v>80</v>
      </c>
      <c r="P10" s="21">
        <v>40</v>
      </c>
      <c r="Q10" s="21">
        <v>75</v>
      </c>
      <c r="R10" s="22">
        <f>SUM(B10:Q10)</f>
        <v>771</v>
      </c>
      <c r="S10" s="23">
        <f>R10/14</f>
        <v>55.071428571428569</v>
      </c>
    </row>
    <row r="11" spans="1:19" ht="18.75">
      <c r="A11" s="7" t="s">
        <v>4</v>
      </c>
      <c r="B11" s="21">
        <v>20</v>
      </c>
      <c r="C11" s="21">
        <v>25</v>
      </c>
      <c r="D11" s="21">
        <v>30</v>
      </c>
      <c r="E11" s="21"/>
      <c r="F11" s="21"/>
      <c r="G11" s="21">
        <v>45</v>
      </c>
      <c r="H11" s="21">
        <v>25</v>
      </c>
      <c r="I11" s="21">
        <v>40</v>
      </c>
      <c r="J11" s="21">
        <v>25</v>
      </c>
      <c r="K11" s="21">
        <v>1</v>
      </c>
      <c r="L11" s="21">
        <v>25</v>
      </c>
      <c r="M11" s="21">
        <v>0</v>
      </c>
      <c r="N11" s="21">
        <v>5</v>
      </c>
      <c r="O11" s="21">
        <v>0</v>
      </c>
      <c r="P11" s="21">
        <v>50</v>
      </c>
      <c r="Q11" s="21">
        <v>15</v>
      </c>
      <c r="R11" s="22">
        <f>SUM(B11:Q11)</f>
        <v>306</v>
      </c>
      <c r="S11" s="23">
        <f t="shared" ref="S11:S14" si="0">R11/14</f>
        <v>21.857142857142858</v>
      </c>
    </row>
    <row r="12" spans="1:19" ht="18.75">
      <c r="A12" s="7" t="s">
        <v>5</v>
      </c>
      <c r="B12" s="21">
        <v>20</v>
      </c>
      <c r="C12" s="21">
        <v>5</v>
      </c>
      <c r="D12" s="21">
        <v>10</v>
      </c>
      <c r="E12" s="21"/>
      <c r="F12" s="21"/>
      <c r="G12" s="21">
        <v>5</v>
      </c>
      <c r="H12" s="21">
        <v>0</v>
      </c>
      <c r="I12" s="21">
        <v>15</v>
      </c>
      <c r="J12" s="21">
        <v>0</v>
      </c>
      <c r="K12" s="21">
        <v>10</v>
      </c>
      <c r="L12" s="21">
        <v>15</v>
      </c>
      <c r="M12" s="21">
        <v>10</v>
      </c>
      <c r="N12" s="21">
        <v>10</v>
      </c>
      <c r="O12" s="21">
        <v>10</v>
      </c>
      <c r="P12" s="21">
        <v>0</v>
      </c>
      <c r="Q12" s="21">
        <v>0</v>
      </c>
      <c r="R12" s="22">
        <f>SUM(B12:Q12)</f>
        <v>110</v>
      </c>
      <c r="S12" s="23">
        <f t="shared" si="0"/>
        <v>7.8571428571428568</v>
      </c>
    </row>
    <row r="13" spans="1:19" ht="18.75">
      <c r="A13" s="7" t="s">
        <v>6</v>
      </c>
      <c r="B13" s="21">
        <v>0</v>
      </c>
      <c r="C13" s="21">
        <v>20</v>
      </c>
      <c r="D13" s="21">
        <v>5</v>
      </c>
      <c r="E13" s="21"/>
      <c r="F13" s="21"/>
      <c r="G13" s="21">
        <v>10</v>
      </c>
      <c r="H13" s="21">
        <v>0</v>
      </c>
      <c r="I13" s="21">
        <v>5</v>
      </c>
      <c r="J13" s="21">
        <v>15</v>
      </c>
      <c r="K13" s="21">
        <v>13</v>
      </c>
      <c r="L13" s="21">
        <v>20</v>
      </c>
      <c r="M13" s="21">
        <v>70</v>
      </c>
      <c r="N13" s="21">
        <v>25</v>
      </c>
      <c r="O13" s="21">
        <v>10</v>
      </c>
      <c r="P13" s="21">
        <v>10</v>
      </c>
      <c r="Q13" s="21">
        <v>10</v>
      </c>
      <c r="R13" s="22">
        <f>SUM(B13:Q13)</f>
        <v>213</v>
      </c>
      <c r="S13" s="23">
        <f t="shared" si="0"/>
        <v>15.214285714285714</v>
      </c>
    </row>
    <row r="14" spans="1:19" s="4" customFormat="1" ht="18.75">
      <c r="A14" s="6" t="s">
        <v>7</v>
      </c>
      <c r="B14" s="18">
        <f t="shared" ref="B14:Q14" si="1">SUM(B10:B13)</f>
        <v>100</v>
      </c>
      <c r="C14" s="18">
        <f t="shared" si="1"/>
        <v>100</v>
      </c>
      <c r="D14" s="18">
        <f t="shared" si="1"/>
        <v>100</v>
      </c>
      <c r="E14" s="18">
        <f t="shared" si="1"/>
        <v>0</v>
      </c>
      <c r="F14" s="18">
        <f t="shared" si="1"/>
        <v>0</v>
      </c>
      <c r="G14" s="18">
        <f t="shared" si="1"/>
        <v>100</v>
      </c>
      <c r="H14" s="18">
        <f t="shared" si="1"/>
        <v>100</v>
      </c>
      <c r="I14" s="18">
        <f t="shared" si="1"/>
        <v>100</v>
      </c>
      <c r="J14" s="18">
        <f t="shared" si="1"/>
        <v>100</v>
      </c>
      <c r="K14" s="18">
        <f t="shared" si="1"/>
        <v>100</v>
      </c>
      <c r="L14" s="18">
        <f t="shared" si="1"/>
        <v>100</v>
      </c>
      <c r="M14" s="18">
        <f>SUM(M10:M13)</f>
        <v>100</v>
      </c>
      <c r="N14" s="18">
        <f t="shared" si="1"/>
        <v>100</v>
      </c>
      <c r="O14" s="18">
        <f t="shared" si="1"/>
        <v>100</v>
      </c>
      <c r="P14" s="18">
        <f>SUM(P10:P13)</f>
        <v>100</v>
      </c>
      <c r="Q14" s="18">
        <f t="shared" si="1"/>
        <v>100</v>
      </c>
      <c r="R14" s="18">
        <f>SUM(R10:R13)</f>
        <v>1400</v>
      </c>
      <c r="S14" s="23">
        <f t="shared" si="0"/>
        <v>100</v>
      </c>
    </row>
    <row r="15" spans="1:19">
      <c r="S15" s="26"/>
    </row>
  </sheetData>
  <mergeCells count="3">
    <mergeCell ref="A6:S7"/>
    <mergeCell ref="A1:S1"/>
    <mergeCell ref="A3:S3"/>
  </mergeCells>
  <pageMargins left="0.70866141732283472" right="0.11811023622047245" top="0.98425196850393704" bottom="0.19685039370078741" header="0" footer="0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"/>
  <sheetViews>
    <sheetView topLeftCell="A5" zoomScaleNormal="100" workbookViewId="0">
      <selection activeCell="O9" sqref="O9"/>
    </sheetView>
  </sheetViews>
  <sheetFormatPr baseColWidth="10" defaultRowHeight="15"/>
  <cols>
    <col min="1" max="1" width="27.85546875" customWidth="1"/>
    <col min="2" max="13" width="5.7109375" customWidth="1"/>
    <col min="14" max="14" width="7.7109375" customWidth="1"/>
    <col min="15" max="15" width="13.7109375" customWidth="1"/>
  </cols>
  <sheetData>
    <row r="1" spans="1:15" ht="48.75" customHeight="1">
      <c r="A1" s="80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s="5" customFormat="1" ht="24.75" customHeight="1">
      <c r="A2" s="5" t="s">
        <v>0</v>
      </c>
    </row>
    <row r="3" spans="1:15" ht="47.25" customHeight="1">
      <c r="A3" s="88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89"/>
      <c r="O3" s="89"/>
    </row>
    <row r="5" spans="1:15" ht="15" customHeight="1">
      <c r="A5" s="90" t="s">
        <v>38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15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205.5">
      <c r="A7" s="3"/>
      <c r="B7" s="19" t="s">
        <v>31</v>
      </c>
      <c r="C7" s="19" t="s">
        <v>32</v>
      </c>
      <c r="D7" s="19" t="s">
        <v>33</v>
      </c>
      <c r="E7" s="19" t="s">
        <v>34</v>
      </c>
      <c r="F7" s="19" t="s">
        <v>35</v>
      </c>
      <c r="G7" s="19" t="s">
        <v>49</v>
      </c>
      <c r="H7" s="19" t="s">
        <v>36</v>
      </c>
      <c r="I7" s="19" t="s">
        <v>40</v>
      </c>
      <c r="J7" s="19" t="s">
        <v>39</v>
      </c>
      <c r="K7" s="19" t="s">
        <v>48</v>
      </c>
      <c r="L7" s="19" t="s">
        <v>37</v>
      </c>
      <c r="M7" s="19" t="s">
        <v>47</v>
      </c>
      <c r="N7" s="20" t="s">
        <v>44</v>
      </c>
      <c r="O7" s="20" t="s">
        <v>42</v>
      </c>
    </row>
    <row r="8" spans="1:15" ht="21">
      <c r="A8" s="11" t="s">
        <v>2</v>
      </c>
      <c r="B8" s="14" t="s">
        <v>9</v>
      </c>
      <c r="C8" s="14" t="s">
        <v>9</v>
      </c>
      <c r="D8" s="14" t="s">
        <v>9</v>
      </c>
      <c r="E8" s="14" t="s">
        <v>9</v>
      </c>
      <c r="F8" s="14" t="s">
        <v>9</v>
      </c>
      <c r="G8" s="14" t="s">
        <v>9</v>
      </c>
      <c r="H8" s="14" t="s">
        <v>9</v>
      </c>
      <c r="I8" s="14" t="s">
        <v>9</v>
      </c>
      <c r="J8" s="14" t="s">
        <v>9</v>
      </c>
      <c r="K8" s="14" t="s">
        <v>9</v>
      </c>
      <c r="L8" s="14" t="s">
        <v>9</v>
      </c>
      <c r="M8" s="14" t="s">
        <v>9</v>
      </c>
      <c r="N8" s="17"/>
      <c r="O8" s="17"/>
    </row>
    <row r="9" spans="1:15" ht="18.75">
      <c r="A9" s="7" t="s">
        <v>3</v>
      </c>
      <c r="B9" s="21">
        <v>87</v>
      </c>
      <c r="C9" s="21">
        <v>100</v>
      </c>
      <c r="D9" s="21">
        <v>75</v>
      </c>
      <c r="E9" s="21">
        <v>20</v>
      </c>
      <c r="F9" s="21">
        <v>65</v>
      </c>
      <c r="G9" s="21">
        <v>35</v>
      </c>
      <c r="H9" s="21">
        <v>25</v>
      </c>
      <c r="I9" s="21">
        <v>65</v>
      </c>
      <c r="J9" s="21">
        <v>65</v>
      </c>
      <c r="K9" s="21">
        <v>90</v>
      </c>
      <c r="L9" s="21">
        <v>70</v>
      </c>
      <c r="M9" s="21">
        <v>50</v>
      </c>
      <c r="N9" s="22">
        <f>SUM(B9:M9)</f>
        <v>747</v>
      </c>
      <c r="O9" s="23">
        <f>N9/12</f>
        <v>62.25</v>
      </c>
    </row>
    <row r="10" spans="1:15" ht="18.75">
      <c r="A10" s="7" t="s">
        <v>4</v>
      </c>
      <c r="B10" s="21">
        <v>0</v>
      </c>
      <c r="C10" s="21">
        <v>0</v>
      </c>
      <c r="D10" s="21">
        <v>10</v>
      </c>
      <c r="E10" s="21">
        <v>0</v>
      </c>
      <c r="F10" s="21">
        <v>20</v>
      </c>
      <c r="G10" s="21">
        <v>65</v>
      </c>
      <c r="H10" s="21">
        <v>55</v>
      </c>
      <c r="I10" s="21">
        <v>25</v>
      </c>
      <c r="J10" s="21">
        <v>25</v>
      </c>
      <c r="K10" s="21">
        <v>0</v>
      </c>
      <c r="L10" s="21">
        <v>0</v>
      </c>
      <c r="M10" s="21">
        <v>35</v>
      </c>
      <c r="N10" s="22">
        <f>SUM(B10:M10)</f>
        <v>235</v>
      </c>
      <c r="O10" s="23">
        <f t="shared" ref="O10:O12" si="0">N10/12</f>
        <v>19.583333333333332</v>
      </c>
    </row>
    <row r="11" spans="1:15" ht="18.75">
      <c r="A11" s="7" t="s">
        <v>5</v>
      </c>
      <c r="B11" s="21">
        <v>0</v>
      </c>
      <c r="C11" s="21">
        <v>0</v>
      </c>
      <c r="D11" s="21">
        <v>5</v>
      </c>
      <c r="E11" s="21">
        <v>0</v>
      </c>
      <c r="F11" s="21">
        <v>10</v>
      </c>
      <c r="G11" s="21">
        <v>0</v>
      </c>
      <c r="H11" s="21">
        <v>15</v>
      </c>
      <c r="I11" s="21">
        <v>5</v>
      </c>
      <c r="J11" s="21">
        <v>5</v>
      </c>
      <c r="K11" s="21">
        <v>0</v>
      </c>
      <c r="L11" s="21">
        <v>5</v>
      </c>
      <c r="M11" s="21">
        <v>15</v>
      </c>
      <c r="N11" s="22">
        <f>SUM(B11:M11)</f>
        <v>60</v>
      </c>
      <c r="O11" s="23">
        <f t="shared" si="0"/>
        <v>5</v>
      </c>
    </row>
    <row r="12" spans="1:15" ht="18.75">
      <c r="A12" s="7" t="s">
        <v>6</v>
      </c>
      <c r="B12" s="21">
        <v>13</v>
      </c>
      <c r="C12" s="21">
        <v>0</v>
      </c>
      <c r="D12" s="21">
        <v>10</v>
      </c>
      <c r="E12" s="21">
        <v>80</v>
      </c>
      <c r="F12" s="21">
        <v>5</v>
      </c>
      <c r="G12" s="21">
        <v>0</v>
      </c>
      <c r="H12" s="21">
        <v>5</v>
      </c>
      <c r="I12" s="21">
        <v>5</v>
      </c>
      <c r="J12" s="21">
        <v>5</v>
      </c>
      <c r="K12" s="21">
        <v>10</v>
      </c>
      <c r="L12" s="21">
        <v>25</v>
      </c>
      <c r="M12" s="21">
        <v>0</v>
      </c>
      <c r="N12" s="22">
        <f>SUM(B12:M12)</f>
        <v>158</v>
      </c>
      <c r="O12" s="23">
        <f t="shared" si="0"/>
        <v>13.166666666666666</v>
      </c>
    </row>
    <row r="13" spans="1:15" ht="18.75">
      <c r="A13" s="6" t="s">
        <v>7</v>
      </c>
      <c r="B13" s="18">
        <f t="shared" ref="B13:M13" si="1">SUM(B9:B12)</f>
        <v>100</v>
      </c>
      <c r="C13" s="18">
        <f t="shared" si="1"/>
        <v>100</v>
      </c>
      <c r="D13" s="18">
        <f t="shared" si="1"/>
        <v>100</v>
      </c>
      <c r="E13" s="18">
        <f t="shared" si="1"/>
        <v>100</v>
      </c>
      <c r="F13" s="18">
        <f t="shared" si="1"/>
        <v>100</v>
      </c>
      <c r="G13" s="18">
        <f>SUM(G9:G12)</f>
        <v>100</v>
      </c>
      <c r="H13" s="18">
        <f t="shared" si="1"/>
        <v>100</v>
      </c>
      <c r="I13" s="18">
        <f t="shared" si="1"/>
        <v>100</v>
      </c>
      <c r="J13" s="18">
        <f t="shared" si="1"/>
        <v>100</v>
      </c>
      <c r="K13" s="18">
        <f t="shared" si="1"/>
        <v>100</v>
      </c>
      <c r="L13" s="18">
        <f t="shared" si="1"/>
        <v>100</v>
      </c>
      <c r="M13" s="18">
        <f t="shared" si="1"/>
        <v>100</v>
      </c>
      <c r="N13" s="18">
        <f>SUM(N9:N12)</f>
        <v>1200</v>
      </c>
      <c r="O13" s="23">
        <f>SUM(O9:O12)</f>
        <v>100</v>
      </c>
    </row>
  </sheetData>
  <mergeCells count="3">
    <mergeCell ref="A5:O6"/>
    <mergeCell ref="A3:O3"/>
    <mergeCell ref="A1:O1"/>
  </mergeCells>
  <pageMargins left="0.9055118110236221" right="0.11811023622047245" top="0.78740157480314965" bottom="0.78740157480314965" header="0" footer="0"/>
  <pageSetup paperSize="8" scale="1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zoomScale="130" zoomScaleNormal="130" workbookViewId="0">
      <selection activeCell="D3" sqref="D3"/>
    </sheetView>
  </sheetViews>
  <sheetFormatPr baseColWidth="10" defaultRowHeight="15"/>
  <cols>
    <col min="1" max="1" width="17.5703125" style="29" customWidth="1"/>
    <col min="2" max="2" width="89.140625" customWidth="1"/>
    <col min="3" max="3" width="12.28515625" customWidth="1"/>
    <col min="7" max="7" width="30.7109375" customWidth="1"/>
  </cols>
  <sheetData>
    <row r="1" spans="1:7" s="28" customFormat="1" ht="28.5">
      <c r="A1" s="47" t="s">
        <v>58</v>
      </c>
      <c r="B1" s="46" t="s">
        <v>63</v>
      </c>
      <c r="C1" s="46"/>
      <c r="G1" s="27"/>
    </row>
    <row r="2" spans="1:7" s="28" customFormat="1" ht="30" customHeight="1">
      <c r="A2" s="32"/>
      <c r="C2" s="33" t="s">
        <v>64</v>
      </c>
      <c r="G2" s="27"/>
    </row>
    <row r="3" spans="1:7" s="27" customFormat="1" ht="26.25">
      <c r="A3" s="48">
        <v>1</v>
      </c>
      <c r="B3" s="41" t="s">
        <v>22</v>
      </c>
      <c r="C3" s="34" t="s">
        <v>65</v>
      </c>
    </row>
    <row r="4" spans="1:7" s="27" customFormat="1" ht="26.25">
      <c r="A4" s="48">
        <v>1</v>
      </c>
      <c r="B4" s="41" t="s">
        <v>60</v>
      </c>
      <c r="C4" s="34" t="s">
        <v>66</v>
      </c>
    </row>
    <row r="5" spans="1:7" s="27" customFormat="1" ht="26.25">
      <c r="A5" s="48">
        <v>1</v>
      </c>
      <c r="B5" s="41" t="s">
        <v>62</v>
      </c>
      <c r="C5" s="34" t="s">
        <v>67</v>
      </c>
    </row>
    <row r="6" spans="1:7" s="27" customFormat="1" ht="26.25">
      <c r="A6" s="32">
        <v>1</v>
      </c>
      <c r="B6" s="52" t="s">
        <v>86</v>
      </c>
      <c r="C6" s="30"/>
    </row>
    <row r="7" spans="1:7" s="27" customFormat="1" ht="26.25">
      <c r="A7" s="49">
        <v>2</v>
      </c>
      <c r="B7" s="42" t="s">
        <v>85</v>
      </c>
      <c r="C7" s="35" t="s">
        <v>68</v>
      </c>
    </row>
    <row r="8" spans="1:7" s="27" customFormat="1" ht="26.25">
      <c r="A8" s="49">
        <v>2</v>
      </c>
      <c r="B8" s="42" t="s">
        <v>59</v>
      </c>
      <c r="C8" s="35" t="s">
        <v>69</v>
      </c>
    </row>
    <row r="9" spans="1:7" s="27" customFormat="1" ht="24" customHeight="1">
      <c r="A9" s="49">
        <v>2</v>
      </c>
      <c r="B9" s="42" t="s">
        <v>23</v>
      </c>
      <c r="C9" s="35" t="s">
        <v>70</v>
      </c>
    </row>
    <row r="10" spans="1:7" s="27" customFormat="1" ht="22.5" customHeight="1">
      <c r="A10" s="49">
        <v>2</v>
      </c>
      <c r="B10" s="43" t="s">
        <v>80</v>
      </c>
      <c r="C10" s="36" t="s">
        <v>71</v>
      </c>
    </row>
    <row r="11" spans="1:7" s="27" customFormat="1" ht="26.25">
      <c r="A11" s="32"/>
      <c r="B11" s="28"/>
      <c r="C11" s="31"/>
    </row>
    <row r="12" spans="1:7" s="27" customFormat="1" ht="26.25">
      <c r="A12" s="50">
        <v>3</v>
      </c>
      <c r="B12" s="44" t="s">
        <v>29</v>
      </c>
      <c r="C12" s="37" t="s">
        <v>72</v>
      </c>
    </row>
    <row r="13" spans="1:7" s="27" customFormat="1" ht="26.25">
      <c r="A13" s="50">
        <v>3</v>
      </c>
      <c r="B13" s="44" t="s">
        <v>57</v>
      </c>
      <c r="C13" s="37" t="s">
        <v>73</v>
      </c>
    </row>
    <row r="14" spans="1:7" s="27" customFormat="1" ht="26.25">
      <c r="A14" s="50">
        <v>3</v>
      </c>
      <c r="B14" s="44" t="s">
        <v>54</v>
      </c>
      <c r="C14" s="37" t="s">
        <v>74</v>
      </c>
    </row>
    <row r="15" spans="1:7" s="27" customFormat="1" ht="26.25">
      <c r="A15" s="50">
        <v>3</v>
      </c>
      <c r="B15" s="43" t="s">
        <v>81</v>
      </c>
      <c r="C15" s="38" t="s">
        <v>75</v>
      </c>
    </row>
    <row r="16" spans="1:7" s="27" customFormat="1" ht="26.25">
      <c r="A16" s="32"/>
      <c r="B16" s="28"/>
      <c r="C16" s="31"/>
    </row>
    <row r="17" spans="1:3" s="27" customFormat="1" ht="26.25">
      <c r="A17" s="51">
        <v>4</v>
      </c>
      <c r="B17" s="45" t="s">
        <v>28</v>
      </c>
      <c r="C17" s="39" t="s">
        <v>76</v>
      </c>
    </row>
    <row r="18" spans="1:3" s="27" customFormat="1" ht="26.25">
      <c r="A18" s="51">
        <v>4</v>
      </c>
      <c r="B18" s="45" t="s">
        <v>61</v>
      </c>
      <c r="C18" s="39" t="s">
        <v>77</v>
      </c>
    </row>
    <row r="19" spans="1:3" s="27" customFormat="1" ht="26.25">
      <c r="A19" s="51">
        <v>4</v>
      </c>
      <c r="B19" s="45" t="s">
        <v>52</v>
      </c>
      <c r="C19" s="39" t="s">
        <v>78</v>
      </c>
    </row>
    <row r="20" spans="1:3" s="27" customFormat="1" ht="26.25">
      <c r="A20" s="51">
        <v>4</v>
      </c>
      <c r="B20" s="43" t="s">
        <v>82</v>
      </c>
      <c r="C20" s="40" t="s">
        <v>79</v>
      </c>
    </row>
    <row r="21" spans="1:3">
      <c r="B21" s="29"/>
      <c r="C21" s="29"/>
    </row>
  </sheetData>
  <autoFilter ref="A2:G2"/>
  <pageMargins left="1" right="0.70866141732283472" top="0.36" bottom="0.38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A3" sqref="A3:XFD22"/>
    </sheetView>
  </sheetViews>
  <sheetFormatPr baseColWidth="10" defaultRowHeight="15"/>
  <cols>
    <col min="1" max="1" width="14.7109375" customWidth="1"/>
    <col min="2" max="2" width="42.5703125" style="75" customWidth="1"/>
    <col min="3" max="3" width="35.5703125" customWidth="1"/>
  </cols>
  <sheetData>
    <row r="1" spans="1:3" ht="60" customHeight="1">
      <c r="A1" s="53" t="s">
        <v>58</v>
      </c>
      <c r="B1" s="93" t="s">
        <v>99</v>
      </c>
      <c r="C1" s="93"/>
    </row>
    <row r="2" spans="1:3" ht="20.25" customHeight="1">
      <c r="A2" s="32"/>
      <c r="B2" s="68"/>
    </row>
    <row r="3" spans="1:3" s="56" customFormat="1" ht="28.5">
      <c r="A3" s="54">
        <v>1</v>
      </c>
      <c r="B3" s="69" t="s">
        <v>10</v>
      </c>
      <c r="C3" s="31" t="s">
        <v>92</v>
      </c>
    </row>
    <row r="4" spans="1:3" s="56" customFormat="1" ht="28.5">
      <c r="A4" s="54">
        <v>1</v>
      </c>
      <c r="B4" s="69" t="s">
        <v>11</v>
      </c>
      <c r="C4" s="31" t="s">
        <v>92</v>
      </c>
    </row>
    <row r="5" spans="1:3" s="56" customFormat="1" ht="28.5">
      <c r="A5" s="54">
        <v>1</v>
      </c>
      <c r="B5" s="69" t="s">
        <v>19</v>
      </c>
      <c r="C5" s="31" t="s">
        <v>92</v>
      </c>
    </row>
    <row r="6" spans="1:3" s="56" customFormat="1" ht="28.5">
      <c r="A6" s="54">
        <v>1</v>
      </c>
      <c r="B6" s="69" t="s">
        <v>16</v>
      </c>
      <c r="C6" s="31" t="s">
        <v>92</v>
      </c>
    </row>
    <row r="7" spans="1:3" s="56" customFormat="1" ht="28.5">
      <c r="A7" s="64">
        <v>1</v>
      </c>
      <c r="B7" s="70" t="s">
        <v>95</v>
      </c>
      <c r="C7" s="65" t="s">
        <v>92</v>
      </c>
    </row>
    <row r="8" spans="1:3" s="56" customFormat="1" ht="28.5">
      <c r="A8" s="64">
        <v>1</v>
      </c>
      <c r="B8" s="70" t="s">
        <v>94</v>
      </c>
      <c r="C8" s="65" t="s">
        <v>92</v>
      </c>
    </row>
    <row r="9" spans="1:3" s="56" customFormat="1" ht="28.5">
      <c r="A9" s="57">
        <v>2</v>
      </c>
      <c r="B9" s="71" t="s">
        <v>12</v>
      </c>
      <c r="C9" s="63" t="s">
        <v>102</v>
      </c>
    </row>
    <row r="10" spans="1:3" s="56" customFormat="1" ht="28.5">
      <c r="A10" s="64">
        <v>2</v>
      </c>
      <c r="B10" s="72" t="s">
        <v>13</v>
      </c>
      <c r="C10" s="66" t="s">
        <v>102</v>
      </c>
    </row>
    <row r="11" spans="1:3" s="56" customFormat="1" ht="28.5">
      <c r="A11" s="57">
        <v>2</v>
      </c>
      <c r="B11" s="71" t="s">
        <v>14</v>
      </c>
      <c r="C11" s="63" t="s">
        <v>102</v>
      </c>
    </row>
    <row r="12" spans="1:3" s="56" customFormat="1" ht="57">
      <c r="A12" s="57">
        <v>2</v>
      </c>
      <c r="B12" s="71" t="s">
        <v>17</v>
      </c>
      <c r="C12" s="63" t="s">
        <v>102</v>
      </c>
    </row>
    <row r="13" spans="1:3" s="56" customFormat="1" ht="28.5">
      <c r="A13" s="64">
        <v>2</v>
      </c>
      <c r="B13" s="70" t="s">
        <v>46</v>
      </c>
      <c r="C13" s="66" t="s">
        <v>102</v>
      </c>
    </row>
    <row r="14" spans="1:3" s="56" customFormat="1" ht="28.5">
      <c r="A14" s="57">
        <v>2</v>
      </c>
      <c r="B14" s="71" t="s">
        <v>20</v>
      </c>
      <c r="C14" s="63" t="s">
        <v>102</v>
      </c>
    </row>
    <row r="15" spans="1:3" s="56" customFormat="1" ht="28.5">
      <c r="A15" s="59">
        <v>3</v>
      </c>
      <c r="B15" s="73" t="s">
        <v>97</v>
      </c>
      <c r="C15" s="65" t="s">
        <v>91</v>
      </c>
    </row>
    <row r="16" spans="1:3" s="56" customFormat="1" ht="28.5">
      <c r="A16" s="59">
        <v>3</v>
      </c>
      <c r="B16" s="73" t="s">
        <v>15</v>
      </c>
      <c r="C16" s="31" t="s">
        <v>91</v>
      </c>
    </row>
    <row r="17" spans="1:3" s="56" customFormat="1" ht="28.5">
      <c r="A17" s="59">
        <v>3</v>
      </c>
      <c r="B17" s="73" t="s">
        <v>18</v>
      </c>
      <c r="C17" s="31" t="s">
        <v>91</v>
      </c>
    </row>
    <row r="18" spans="1:3" s="56" customFormat="1" ht="28.5">
      <c r="A18" s="59">
        <v>3</v>
      </c>
      <c r="B18" s="73" t="s">
        <v>96</v>
      </c>
      <c r="C18" s="31" t="s">
        <v>91</v>
      </c>
    </row>
    <row r="19" spans="1:3" ht="28.5">
      <c r="A19" s="67">
        <v>4</v>
      </c>
      <c r="B19" s="74"/>
      <c r="C19" s="63" t="s">
        <v>101</v>
      </c>
    </row>
    <row r="20" spans="1:3" ht="33">
      <c r="A20" s="67">
        <v>4</v>
      </c>
      <c r="B20" s="74" t="s">
        <v>98</v>
      </c>
      <c r="C20" s="63" t="s">
        <v>101</v>
      </c>
    </row>
    <row r="21" spans="1:3" ht="28.5">
      <c r="A21" s="67">
        <v>4</v>
      </c>
      <c r="B21" s="74"/>
      <c r="C21" s="63" t="s">
        <v>101</v>
      </c>
    </row>
    <row r="22" spans="1:3" ht="28.5">
      <c r="A22" s="67">
        <v>4</v>
      </c>
      <c r="B22" s="74"/>
      <c r="C22" s="63" t="s">
        <v>101</v>
      </c>
    </row>
    <row r="23" spans="1:3">
      <c r="B23"/>
    </row>
    <row r="24" spans="1:3">
      <c r="B24"/>
    </row>
    <row r="25" spans="1:3" ht="18.75">
      <c r="A25" s="5" t="s">
        <v>104</v>
      </c>
      <c r="B25"/>
    </row>
    <row r="26" spans="1:3" ht="18.75">
      <c r="A26" s="5" t="s">
        <v>105</v>
      </c>
      <c r="B26" s="76"/>
      <c r="C26" s="5"/>
    </row>
    <row r="27" spans="1:3" ht="18.75">
      <c r="A27" s="77" t="s">
        <v>100</v>
      </c>
      <c r="B27" s="76"/>
      <c r="C27" s="5"/>
    </row>
    <row r="28" spans="1:3" ht="18.75">
      <c r="A28" s="77" t="s">
        <v>106</v>
      </c>
      <c r="B28" s="76"/>
      <c r="C28" s="5"/>
    </row>
    <row r="29" spans="1:3" ht="18.75">
      <c r="A29" s="78" t="s">
        <v>103</v>
      </c>
      <c r="B29" s="79"/>
      <c r="C29" s="5"/>
    </row>
  </sheetData>
  <autoFilter ref="A2:C2">
    <sortState ref="A3:C18">
      <sortCondition ref="A2"/>
    </sortState>
  </autoFilter>
  <mergeCells count="1">
    <mergeCell ref="B1:C1"/>
  </mergeCells>
  <pageMargins left="0.23622047244094491" right="0.23622047244094491" top="0.39370078740157483" bottom="0.43307086614173229" header="0.31496062992125984" footer="0.31496062992125984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C7" sqref="C7:C11"/>
    </sheetView>
  </sheetViews>
  <sheetFormatPr baseColWidth="10" defaultRowHeight="15"/>
  <cols>
    <col min="1" max="1" width="14.7109375" customWidth="1"/>
    <col min="2" max="2" width="83.7109375" customWidth="1"/>
    <col min="3" max="3" width="35.5703125" customWidth="1"/>
  </cols>
  <sheetData>
    <row r="1" spans="1:3" ht="60" customHeight="1">
      <c r="A1" s="53" t="s">
        <v>58</v>
      </c>
      <c r="B1" s="93" t="s">
        <v>93</v>
      </c>
      <c r="C1" s="93"/>
    </row>
    <row r="2" spans="1:3" ht="20.25" customHeight="1">
      <c r="A2" s="32"/>
      <c r="B2" s="28"/>
    </row>
    <row r="3" spans="1:3" s="56" customFormat="1" ht="28.5">
      <c r="A3" s="54">
        <v>1</v>
      </c>
      <c r="B3" s="55" t="s">
        <v>22</v>
      </c>
      <c r="C3" s="31" t="s">
        <v>92</v>
      </c>
    </row>
    <row r="4" spans="1:3" s="56" customFormat="1" ht="28.5">
      <c r="A4" s="54">
        <v>1</v>
      </c>
      <c r="B4" s="55" t="s">
        <v>57</v>
      </c>
      <c r="C4" s="31" t="s">
        <v>92</v>
      </c>
    </row>
    <row r="5" spans="1:3" s="56" customFormat="1" ht="28.5">
      <c r="A5" s="54">
        <v>1</v>
      </c>
      <c r="B5" s="55" t="s">
        <v>28</v>
      </c>
      <c r="C5" s="31" t="s">
        <v>92</v>
      </c>
    </row>
    <row r="6" spans="1:3" s="56" customFormat="1" ht="28.5">
      <c r="A6" s="54">
        <v>1</v>
      </c>
      <c r="B6" s="55" t="s">
        <v>61</v>
      </c>
      <c r="C6" s="31" t="s">
        <v>92</v>
      </c>
    </row>
    <row r="7" spans="1:3" s="56" customFormat="1" ht="28.5">
      <c r="A7" s="57">
        <v>2</v>
      </c>
      <c r="B7" s="58" t="s">
        <v>59</v>
      </c>
      <c r="C7" s="63" t="s">
        <v>102</v>
      </c>
    </row>
    <row r="8" spans="1:3" s="56" customFormat="1" ht="28.5">
      <c r="A8" s="57">
        <v>2</v>
      </c>
      <c r="B8" s="58" t="s">
        <v>60</v>
      </c>
      <c r="C8" s="63" t="s">
        <v>102</v>
      </c>
    </row>
    <row r="9" spans="1:3" s="56" customFormat="1" ht="28.5">
      <c r="A9" s="57">
        <v>2</v>
      </c>
      <c r="B9" s="58" t="s">
        <v>62</v>
      </c>
      <c r="C9" s="63" t="s">
        <v>102</v>
      </c>
    </row>
    <row r="10" spans="1:3" s="56" customFormat="1" ht="28.5">
      <c r="A10" s="57">
        <v>2</v>
      </c>
      <c r="B10" s="58" t="s">
        <v>87</v>
      </c>
      <c r="C10" s="63" t="s">
        <v>102</v>
      </c>
    </row>
    <row r="11" spans="1:3" s="56" customFormat="1" ht="28.5">
      <c r="A11" s="57">
        <v>2</v>
      </c>
      <c r="B11" s="58" t="s">
        <v>89</v>
      </c>
      <c r="C11" s="63" t="s">
        <v>102</v>
      </c>
    </row>
    <row r="12" spans="1:3" s="56" customFormat="1" ht="28.5">
      <c r="A12" s="59">
        <v>3</v>
      </c>
      <c r="B12" s="60" t="s">
        <v>23</v>
      </c>
      <c r="C12" s="31" t="s">
        <v>91</v>
      </c>
    </row>
    <row r="13" spans="1:3" s="56" customFormat="1" ht="28.5">
      <c r="A13" s="59">
        <v>3</v>
      </c>
      <c r="B13" s="60" t="s">
        <v>29</v>
      </c>
      <c r="C13" s="31" t="s">
        <v>91</v>
      </c>
    </row>
    <row r="14" spans="1:3" s="56" customFormat="1" ht="28.5">
      <c r="A14" s="59">
        <v>3</v>
      </c>
      <c r="B14" s="60" t="s">
        <v>54</v>
      </c>
      <c r="C14" s="31" t="s">
        <v>91</v>
      </c>
    </row>
    <row r="15" spans="1:3" s="56" customFormat="1" ht="28.5">
      <c r="A15" s="59">
        <v>3</v>
      </c>
      <c r="B15" s="60" t="s">
        <v>52</v>
      </c>
      <c r="C15" s="31" t="s">
        <v>91</v>
      </c>
    </row>
    <row r="16" spans="1:3" s="56" customFormat="1" ht="28.5">
      <c r="A16" s="61">
        <v>4</v>
      </c>
      <c r="B16" s="62" t="s">
        <v>85</v>
      </c>
      <c r="C16" s="63" t="s">
        <v>101</v>
      </c>
    </row>
    <row r="17" spans="1:3" s="56" customFormat="1" ht="28.5">
      <c r="A17" s="61">
        <v>4</v>
      </c>
      <c r="B17" s="62" t="s">
        <v>88</v>
      </c>
      <c r="C17" s="63" t="s">
        <v>101</v>
      </c>
    </row>
    <row r="18" spans="1:3" s="56" customFormat="1" ht="28.5">
      <c r="A18" s="61">
        <v>4</v>
      </c>
      <c r="B18" s="62" t="s">
        <v>90</v>
      </c>
      <c r="C18" s="63" t="s">
        <v>101</v>
      </c>
    </row>
    <row r="19" spans="1:3" ht="21">
      <c r="C19" s="63"/>
    </row>
  </sheetData>
  <autoFilter ref="A2:C2">
    <sortState ref="A3:C18">
      <sortCondition ref="A2"/>
    </sortState>
  </autoFilter>
  <mergeCells count="1">
    <mergeCell ref="B1:C1"/>
  </mergeCells>
  <pageMargins left="0.25" right="0.25" top="0.38" bottom="0.44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Süd</vt:lpstr>
      <vt:lpstr>Nord-Ost</vt:lpstr>
      <vt:lpstr>Nord-West</vt:lpstr>
      <vt:lpstr>Tabelle2</vt:lpstr>
      <vt:lpstr>Tabelle3</vt:lpstr>
      <vt:lpstr>AGs NO1</vt:lpstr>
      <vt:lpstr>Süd-Gruppen 2</vt:lpstr>
      <vt:lpstr>NO-Gruppen 2</vt:lpstr>
    </vt:vector>
  </TitlesOfParts>
  <Company>Jugendamt Neukoelln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Lischke</dc:creator>
  <cp:lastModifiedBy>Eva Lischke</cp:lastModifiedBy>
  <cp:lastPrinted>2013-08-18T22:02:40Z</cp:lastPrinted>
  <dcterms:created xsi:type="dcterms:W3CDTF">2013-01-14T14:10:49Z</dcterms:created>
  <dcterms:modified xsi:type="dcterms:W3CDTF">2013-12-12T11:46:58Z</dcterms:modified>
</cp:coreProperties>
</file>