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8795" windowHeight="11640" activeTab="0"/>
  </bookViews>
  <sheets>
    <sheet name="Vergleich kurz" sheetId="1" r:id="rId1"/>
    <sheet name="Süd" sheetId="2" r:id="rId2"/>
    <sheet name="NW" sheetId="3" r:id="rId3"/>
    <sheet name="NO" sheetId="4" r:id="rId4"/>
    <sheet name="profilüberblick" sheetId="5" r:id="rId5"/>
  </sheets>
  <definedNames>
    <definedName name="_xlnm._FilterDatabase" localSheetId="0" hidden="1">'Vergleich kurz'!$A$4:$Q$22</definedName>
    <definedName name="_xlnm.Print_Area" localSheetId="3">'NO'!$A$1:$T$29</definedName>
    <definedName name="_xlnm.Print_Area" localSheetId="2">'NW'!$A$1:$Q$28</definedName>
    <definedName name="_xlnm.Print_Area" localSheetId="1">'Süd'!$A$1:$U$28</definedName>
    <definedName name="_xlnm.Print_Area" localSheetId="0">'Vergleich kurz'!$A$1:$Q$26</definedName>
  </definedNames>
  <calcPr fullCalcOnLoad="1"/>
</workbook>
</file>

<file path=xl/sharedStrings.xml><?xml version="1.0" encoding="utf-8"?>
<sst xmlns="http://schemas.openxmlformats.org/spreadsheetml/2006/main" count="384" uniqueCount="177">
  <si>
    <t>Region NO</t>
  </si>
  <si>
    <t>Kiosk Reuterplatz (FT)</t>
  </si>
  <si>
    <t>Region NW</t>
  </si>
  <si>
    <t>Yo!22 (FT)</t>
  </si>
  <si>
    <t>Blueberry Inn (FT)</t>
  </si>
  <si>
    <t>Lessinghöhe (FT)</t>
  </si>
  <si>
    <t>Schilleria (FT)</t>
  </si>
  <si>
    <t>MaDonna (FT)</t>
  </si>
  <si>
    <t>Nachbarschaftsheim (FT)</t>
  </si>
  <si>
    <t>Kinderbüro</t>
  </si>
  <si>
    <t>Warthe 60 (FT)</t>
  </si>
  <si>
    <t>Delbrücke (FT)</t>
  </si>
  <si>
    <t>Region S</t>
  </si>
  <si>
    <t>ASP Wutzkyallee (K)</t>
  </si>
  <si>
    <t>Alt Buckow (FT)</t>
  </si>
  <si>
    <t>A.-Schmaus (FT)</t>
  </si>
  <si>
    <t>Themen</t>
  </si>
  <si>
    <t xml:space="preserve">Soziale Jugendbildung </t>
  </si>
  <si>
    <t xml:space="preserve">Technische Jugendbildung </t>
  </si>
  <si>
    <t>Kommunale Einrichtungen</t>
  </si>
  <si>
    <t>Freie Träger</t>
  </si>
  <si>
    <t>ASP Wutzkyallee (KT)</t>
  </si>
  <si>
    <t>NW 80 (KT)</t>
  </si>
  <si>
    <t>JuKuz Wutzkyallee (KT)</t>
  </si>
  <si>
    <t>JC Feuerwache (KT)</t>
  </si>
  <si>
    <t>Projektwerkstatt (KT)</t>
  </si>
  <si>
    <t>Stadtvilla Global (KT)</t>
  </si>
  <si>
    <t>KCH Sternschnuppe (KT)</t>
  </si>
  <si>
    <t>KCH Zwicke (KT)</t>
  </si>
  <si>
    <t>Jug. Rechtshaus (KT)</t>
  </si>
  <si>
    <t>Am Tower (KT)</t>
  </si>
  <si>
    <t>JoJu 23 (KT)</t>
  </si>
  <si>
    <t>Kindervilla Naturfreunde (FT)</t>
  </si>
  <si>
    <t>Dellbrücke (FT)</t>
  </si>
  <si>
    <t>Summe (KJFE 12)</t>
  </si>
  <si>
    <t>JC Scheune (FT)</t>
  </si>
  <si>
    <t>Outreach Böhmische Str. 48 (FT)</t>
  </si>
  <si>
    <t>The Corner (FT)</t>
  </si>
  <si>
    <t>Elele (FT)</t>
  </si>
  <si>
    <t>Kindertreff Waschküche (FT)</t>
  </si>
  <si>
    <t>SunshineInn (FT)</t>
  </si>
  <si>
    <t>Sherazad (FT)</t>
  </si>
  <si>
    <t>Summe (KJFE 15)</t>
  </si>
  <si>
    <t>JKW Grenzallee (KT)</t>
  </si>
  <si>
    <t>Kinderpavillon Droryplatz (KT)</t>
  </si>
  <si>
    <t>Reachina Mädchenstadtteilladen (FT)</t>
  </si>
  <si>
    <t>Mädchenzentrum Szenenwechsel (FT)</t>
  </si>
  <si>
    <t>KCH Dammweg (KT)</t>
  </si>
  <si>
    <t>Wilde Rübe (KT)</t>
  </si>
  <si>
    <t>Wilde Hütte (FT)</t>
  </si>
  <si>
    <t xml:space="preserve"> Kinder- und Jugenderholung</t>
  </si>
  <si>
    <t>Arbeitsweltbezogene Jugendarbeit</t>
  </si>
  <si>
    <t>Gesundheitliche 
Kinder- und Jugendbildung</t>
  </si>
  <si>
    <t>Kulturelle und Mediale Jugendbildung</t>
  </si>
  <si>
    <t>Familienbezogene Jugendarbeit nach § 11</t>
  </si>
  <si>
    <t>Technische Jugendbildung</t>
  </si>
  <si>
    <t>Gangway Britz (FT)</t>
  </si>
  <si>
    <t>Gangway Gropius (FT)</t>
  </si>
  <si>
    <t>Zielgruppenspezifische/ mobile Ansätze
der Jugendsozialarbeit
Treffs und Streetwork nach § 13</t>
  </si>
  <si>
    <t xml:space="preserve">1. </t>
  </si>
  <si>
    <t>Jugendarbeit in Sport, Spiel und Geselligkeit // Offene Jugendarbeit, Gemeinwesen</t>
  </si>
  <si>
    <t>2.</t>
  </si>
  <si>
    <t>3.</t>
  </si>
  <si>
    <t>4.</t>
  </si>
  <si>
    <t>5.</t>
  </si>
  <si>
    <t xml:space="preserve">Politische Jugendbildung // Partizipation </t>
  </si>
  <si>
    <t>6.</t>
  </si>
  <si>
    <t>7.</t>
  </si>
  <si>
    <t xml:space="preserve">Arbeitsweltbezogene Jugendarbeit </t>
  </si>
  <si>
    <t>8.</t>
  </si>
  <si>
    <t>Naturkundliche Jugendbildung  + Sport</t>
  </si>
  <si>
    <t>9.</t>
  </si>
  <si>
    <t xml:space="preserve">Gesundheitliche Jugendbildung </t>
  </si>
  <si>
    <t>10.</t>
  </si>
  <si>
    <t xml:space="preserve">Internationale Jugendarbeit </t>
  </si>
  <si>
    <t>11.</t>
  </si>
  <si>
    <t xml:space="preserve">Technische Jugendbildung  </t>
  </si>
  <si>
    <t>12.</t>
  </si>
  <si>
    <t xml:space="preserve">Kinder und Jugenderholung </t>
  </si>
  <si>
    <t>13.</t>
  </si>
  <si>
    <t>14.</t>
  </si>
  <si>
    <t>§14   Jugendschutz, Jugendmedienschutz und Jugend-Rechtsberatung</t>
  </si>
  <si>
    <t>15.</t>
  </si>
  <si>
    <t>§ 16 Familienförderung § 16</t>
  </si>
  <si>
    <t>16.</t>
  </si>
  <si>
    <t>17.</t>
  </si>
  <si>
    <t>§ 13: Berufshilfe nach §13</t>
  </si>
  <si>
    <t>18.</t>
  </si>
  <si>
    <t>§ 13 Schulbezogene Jugendsozialarbeit nach § 13</t>
  </si>
  <si>
    <t>sonstiges ??</t>
  </si>
  <si>
    <t>§14 Jugendschutz, Jugendmedienschutz, Jugend-Rechtsberatung</t>
  </si>
  <si>
    <t>§16 Familienförderung</t>
  </si>
  <si>
    <t>§13 Jugendberufshilfe</t>
  </si>
  <si>
    <t>Politische Jugendbildung / Partizipation/
Außerschulische und Politischebildung</t>
  </si>
  <si>
    <t xml:space="preserve">01. </t>
  </si>
  <si>
    <t>02.</t>
  </si>
  <si>
    <t>03.</t>
  </si>
  <si>
    <t>04.</t>
  </si>
  <si>
    <t>05.</t>
  </si>
  <si>
    <t>06.</t>
  </si>
  <si>
    <t>07.</t>
  </si>
  <si>
    <t>08.</t>
  </si>
  <si>
    <t>09.</t>
  </si>
  <si>
    <t>Schulbezogene Jugendsozialarbeit nach 
§ 13</t>
  </si>
  <si>
    <t>01.</t>
  </si>
  <si>
    <t>Jugendarbeit in Sport Spiel und Geselligkeit / Offene Jugendarbeit / Gemeinwesenarbeit</t>
  </si>
  <si>
    <t xml:space="preserve">SUMME: Profilnennung </t>
  </si>
  <si>
    <t>Jugendarbeit in Sport, Spiel und
Geselligkeit/
Offene Jugendarbeit/ Gemeinwesenarbeit</t>
  </si>
  <si>
    <t xml:space="preserve">Naturkundliche Jugendbildung/ Sport </t>
  </si>
  <si>
    <t>Familienbezogene Jugendarbeit nach §11</t>
  </si>
  <si>
    <r>
      <t xml:space="preserve">Jugendberatung  </t>
    </r>
    <r>
      <rPr>
        <b/>
        <i/>
        <sz val="12"/>
        <color indexed="8"/>
        <rFont val="Calibri"/>
        <family val="2"/>
      </rPr>
      <t xml:space="preserve"> 
(Achtung: Nicht sozialpädagogische Fall-Beratung! Nicht Tätigkeiten überwiegend 
§14 siehe unten) </t>
    </r>
  </si>
  <si>
    <t>19 - 20.</t>
  </si>
  <si>
    <t>19 - 
20.</t>
  </si>
  <si>
    <t>KC Hüpferling (KT)
JC Ufo (KT)</t>
  </si>
  <si>
    <t>AsP Wildhüterweg (KT)
/ Slam Jam JT</t>
  </si>
  <si>
    <t>Summe (KJFE 16)</t>
  </si>
  <si>
    <t>geändert-&gt; §§11, 16 und 13</t>
  </si>
  <si>
    <t>Rang Nord-West</t>
  </si>
  <si>
    <t>Summe Profile Süd  (KJFE 16)</t>
  </si>
  <si>
    <t>Summe Profile NW  (KJFE 12)</t>
  </si>
  <si>
    <t>Mädchenzentrum Szenenwechsel (KT)</t>
  </si>
  <si>
    <t>Schulbezogene Jugendarbeit</t>
  </si>
  <si>
    <t>Gangway Reuterkiez(FT)</t>
  </si>
  <si>
    <t>Quotient  /NW Profilanzahl / 12 Einrichtungen incl. Kinderbüro</t>
  </si>
  <si>
    <t>Quotient  /Süd Profilanzahl / 16 Einrichtungen</t>
  </si>
  <si>
    <t>Rang Nord-OST</t>
  </si>
  <si>
    <t>Rang Süd</t>
  </si>
  <si>
    <r>
      <rPr>
        <b/>
        <u val="single"/>
        <sz val="10"/>
        <rFont val="Calibri"/>
        <family val="2"/>
      </rPr>
      <t xml:space="preserve">sonstiges??  </t>
    </r>
    <r>
      <rPr>
        <b/>
        <sz val="10"/>
        <rFont val="Calibri"/>
        <family val="2"/>
      </rPr>
      <t xml:space="preserve">
(offener Kinder- und Jugendtreff in Kombination) </t>
    </r>
    <r>
      <rPr>
        <b/>
        <u val="single"/>
        <sz val="10"/>
        <rFont val="Calibri"/>
        <family val="2"/>
      </rPr>
      <t xml:space="preserve"> mit gewaltpräventiven Einzel- und Gruppenangeboten
nach § 10 JGG </t>
    </r>
    <r>
      <rPr>
        <b/>
        <sz val="10"/>
        <rFont val="Calibri"/>
        <family val="2"/>
      </rPr>
      <t>Und (§ 13 SGB VIII)</t>
    </r>
  </si>
  <si>
    <r>
      <t xml:space="preserve">Jugendberatung  </t>
    </r>
    <r>
      <rPr>
        <b/>
        <i/>
        <sz val="12"/>
        <color indexed="8"/>
        <rFont val="Calibri"/>
        <family val="2"/>
      </rPr>
      <t xml:space="preserve"> (Achtung: Nicht sozialpädagogische Fall-Beratung! Nicht Tätigkeiten überwiegend §14 siehe unten) </t>
    </r>
  </si>
  <si>
    <t>Jugendarbeit in Sport Spiel und Geselligkeit / Offene Jugendarbeit / Gemeinwesenarb.</t>
  </si>
  <si>
    <t>Frage: Brauchen wir ein neues Profil Gewaltprävention im Bereich 13 oder 14???
Stichworte "Kindeswohlgefährdung f. Jugendliche/ Ablösekonflikte"</t>
  </si>
  <si>
    <t>Zielgruppenspezifische/ mobile Ansätze der Jugendsozialarbeit
Treffs und Streetwork nach § 13</t>
  </si>
  <si>
    <t>Schulbezogene Jugendsozialarbeit nach  § 13</t>
  </si>
  <si>
    <t>Soziale Jugendbildung</t>
  </si>
  <si>
    <t>Naturkundliche Jugendbildung/ 
Sport</t>
  </si>
  <si>
    <t>Quotient  /NO Profilanzahl / 16 Einrichtungen</t>
  </si>
  <si>
    <r>
      <t xml:space="preserve">Jugendberatung  </t>
    </r>
    <r>
      <rPr>
        <b/>
        <i/>
        <sz val="14"/>
        <color indexed="8"/>
        <rFont val="Calibri"/>
        <family val="2"/>
      </rPr>
      <t xml:space="preserve"> 
</t>
    </r>
    <r>
      <rPr>
        <i/>
        <sz val="12"/>
        <color indexed="8"/>
        <rFont val="Calibri"/>
        <family val="2"/>
      </rPr>
      <t xml:space="preserve">(Achtung: Nicht sozialpäd. Fall-Beratung! Nicht Tätigkeiten überwiegend §14 siehe unten) </t>
    </r>
  </si>
  <si>
    <r>
      <t xml:space="preserve">Jugendberatung  </t>
    </r>
    <r>
      <rPr>
        <b/>
        <i/>
        <sz val="12"/>
        <color indexed="8"/>
        <rFont val="Calibri"/>
        <family val="2"/>
      </rPr>
      <t xml:space="preserve"> 
</t>
    </r>
    <r>
      <rPr>
        <i/>
        <sz val="12"/>
        <color indexed="8"/>
        <rFont val="Calibri"/>
        <family val="2"/>
      </rPr>
      <t xml:space="preserve">(Achtung: Nicht sozialpädagogische Fall-Beratung! Nicht Tätigkeiten überwiegend 
§14 siehe unten) </t>
    </r>
  </si>
  <si>
    <t>JC Manege (FT) fehlt,
Zuordnung FS 3.1</t>
  </si>
  <si>
    <t xml:space="preserve">Frage: Brauchen wir ein neues Profil Gewaltprävention im Bereich 13 oder 14??? Stichworte "Kindeswohlgefährdung f. Jugendliche / Ablösekonflikte </t>
  </si>
  <si>
    <t>(offener Kinder- und Jugendtreff in Kombination)  mit gewaltpräventiven Einzel- und Gruppenangeboten nach § 10 JGG Und (§ 13 SGB VIII) ---Warthe 60</t>
  </si>
  <si>
    <t>19.</t>
  </si>
  <si>
    <t>Schulbezogene Jugendarbeit §11</t>
  </si>
  <si>
    <r>
      <t xml:space="preserve">Familienbezogene Jugendarbeit  
</t>
    </r>
    <r>
      <rPr>
        <sz val="16"/>
        <color indexed="8"/>
        <rFont val="Calibri"/>
        <family val="2"/>
      </rPr>
      <t>nach § 11</t>
    </r>
  </si>
  <si>
    <r>
      <t xml:space="preserve">§ 13 Zielgruppenspezifische/ mobile Ansätze der Jugendsozialarbeit
</t>
    </r>
    <r>
      <rPr>
        <sz val="16"/>
        <color indexed="8"/>
        <rFont val="Calibri"/>
        <family val="2"/>
      </rPr>
      <t>Treffs und Streetwork nach § 13</t>
    </r>
  </si>
  <si>
    <t>?</t>
  </si>
  <si>
    <r>
      <t xml:space="preserve">Jugendberatung  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(Achtung: Nicht sozialpädagogische Fall-Beratung! Nicht Tätigkeiten überwiegend § 14 siehe unten) </t>
    </r>
  </si>
  <si>
    <t>Profilüberblick Jugend- und Familienförderung Neukölln 2013</t>
  </si>
  <si>
    <t>Kulturelle (+  Mediale Jugendbildung)</t>
  </si>
  <si>
    <t>JuKuz  -NBH Wutzkyallee (KT)</t>
  </si>
  <si>
    <t>Kinder- und Jug. Rechtshaus (KT)</t>
  </si>
  <si>
    <t>AsP Wildhüterweg (KT)/ Ringsleben / 
Slam- Jam (KT)</t>
  </si>
  <si>
    <t>Kulturelle (und mediale) Jugendbildung</t>
  </si>
  <si>
    <t>Summe Profile NO  (KJFE 16)</t>
  </si>
  <si>
    <t>Kulturelle Jugendbildung (auch kulturellmediale)</t>
  </si>
  <si>
    <t xml:space="preserve">Tabelle wurde erstellt in Koop. mit dem Jugend- und FamilienInfobüro                                        </t>
  </si>
  <si>
    <t xml:space="preserve">Tabelle wurde erstellt in Koop. mit dem Jugend- und FamilienInfobüro     </t>
  </si>
  <si>
    <r>
      <rPr>
        <b/>
        <i/>
        <u val="single"/>
        <sz val="14"/>
        <rFont val="Calibri"/>
        <family val="2"/>
      </rPr>
      <t xml:space="preserve">sonstiges??  </t>
    </r>
    <r>
      <rPr>
        <b/>
        <i/>
        <u val="single"/>
        <sz val="12"/>
        <rFont val="Calibri"/>
        <family val="2"/>
      </rPr>
      <t>gewaltpräventive Einzel- und Gruppenangebote
nach § 10 JGG u</t>
    </r>
    <r>
      <rPr>
        <b/>
        <i/>
        <sz val="12"/>
        <rFont val="Calibri"/>
        <family val="2"/>
      </rPr>
      <t>nd 13 SGB VIII</t>
    </r>
  </si>
  <si>
    <t>Summe Profilnennungen  Alle (KJFE 44)</t>
  </si>
  <si>
    <t>% Abweichung &gt;= 10 %</t>
  </si>
  <si>
    <t>Legende</t>
  </si>
  <si>
    <t xml:space="preserve">
Legende:</t>
  </si>
  <si>
    <t>Arbeitsprodukt / Inhalte  Jug FS 3 /3.1  Bethge/Lischke</t>
  </si>
  <si>
    <t>Politische Jugendbildung / Partizipation/</t>
  </si>
  <si>
    <t>Arbeitsprodukt / Inhalte  Jug FS 3 /3.1  Lischke/Bethge</t>
  </si>
  <si>
    <t>Arbeitsprodukt / Inhalte  Jug FS 3 /3.1   Bethge/Lischke</t>
  </si>
  <si>
    <t>Stand 25.9.2013</t>
  </si>
  <si>
    <r>
      <t xml:space="preserve">Profile KJFE
in Berlin- Neukölln
Auszählung
Stand 25.9.2013
</t>
    </r>
    <r>
      <rPr>
        <b/>
        <i/>
        <sz val="24"/>
        <color indexed="8"/>
        <rFont val="Calibri"/>
        <family val="2"/>
      </rPr>
      <t>Nord-Ost</t>
    </r>
  </si>
  <si>
    <r>
      <t xml:space="preserve">Profile KJFE
in Berlin- Neukölln
Auszählung
Stand 25.9.2013
</t>
    </r>
    <r>
      <rPr>
        <b/>
        <i/>
        <sz val="18"/>
        <color indexed="8"/>
        <rFont val="Calibri"/>
        <family val="2"/>
      </rPr>
      <t xml:space="preserve">Nord-West </t>
    </r>
  </si>
  <si>
    <r>
      <t xml:space="preserve">Profile KJFE
in Berlin- Neukölln
Auszählung
tand 25.9.2013
</t>
    </r>
    <r>
      <rPr>
        <b/>
        <i/>
        <sz val="24"/>
        <color indexed="8"/>
        <rFont val="Calibri"/>
        <family val="2"/>
      </rPr>
      <t>SÜD</t>
    </r>
  </si>
  <si>
    <t>Politische Jugendbildung / Partizipation</t>
  </si>
  <si>
    <t>Durchschnittsquotient 3 Regionen =Prozente / 3</t>
  </si>
  <si>
    <t>RANG --alle 44 Einrichtungen -Summe Profile</t>
  </si>
  <si>
    <r>
      <t xml:space="preserve">Profile KJFE
in Berlin- Neukölln
Regionaler Vergleich
Stand 2.5. 9013
</t>
    </r>
    <r>
      <rPr>
        <b/>
        <i/>
        <sz val="14"/>
        <color indexed="8"/>
        <rFont val="Calibri"/>
        <family val="2"/>
      </rPr>
      <t>sortiert nach Summe Profile "Alle"
*einzelne Profilie nach Einrichtung und Region --&gt; Tabellenblätter Süd, NW, NO</t>
    </r>
    <r>
      <rPr>
        <b/>
        <i/>
        <sz val="18"/>
        <color indexed="8"/>
        <rFont val="Calibri"/>
        <family val="2"/>
      </rPr>
      <t xml:space="preserve">
</t>
    </r>
  </si>
  <si>
    <t>Proilnummer   -&gt; siehe Tabelle  Profilüberblick</t>
  </si>
  <si>
    <t xml:space="preserve">Kulturelle (auch mediale) Jugendbildung </t>
  </si>
  <si>
    <t>Profilnummer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</si>
</sst>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[$-407]dddd\,\ d\.\ mmmm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60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60"/>
      <name val="Calibri"/>
      <family val="2"/>
    </font>
    <font>
      <b/>
      <i/>
      <u val="single"/>
      <sz val="12"/>
      <color indexed="60"/>
      <name val="Calibri"/>
      <family val="2"/>
    </font>
    <font>
      <b/>
      <i/>
      <u val="single"/>
      <sz val="12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u val="single"/>
      <sz val="14"/>
      <name val="Calibri"/>
      <family val="2"/>
    </font>
    <font>
      <b/>
      <i/>
      <sz val="18"/>
      <color indexed="8"/>
      <name val="Calibri"/>
      <family val="2"/>
    </font>
    <font>
      <b/>
      <u val="single"/>
      <sz val="10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6"/>
      <name val="Calibri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b/>
      <i/>
      <sz val="2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mbria"/>
      <family val="1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4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4"/>
      <color indexed="8"/>
      <name val="Cambria"/>
      <family val="1"/>
    </font>
    <font>
      <b/>
      <i/>
      <sz val="16"/>
      <color indexed="9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u val="single"/>
      <sz val="10"/>
      <color indexed="60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1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7" fillId="0" borderId="0" xfId="0" applyFont="1" applyAlignment="1">
      <alignment textRotation="180"/>
    </xf>
    <xf numFmtId="0" fontId="7" fillId="3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36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textRotation="60"/>
    </xf>
    <xf numFmtId="0" fontId="7" fillId="37" borderId="14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0" xfId="0" applyFont="1" applyFill="1" applyAlignment="1">
      <alignment/>
    </xf>
    <xf numFmtId="0" fontId="3" fillId="35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60"/>
    </xf>
    <xf numFmtId="0" fontId="7" fillId="0" borderId="0" xfId="0" applyFont="1" applyAlignment="1">
      <alignment horizontal="left"/>
    </xf>
    <xf numFmtId="0" fontId="4" fillId="39" borderId="16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textRotation="90"/>
    </xf>
    <xf numFmtId="0" fontId="4" fillId="37" borderId="11" xfId="0" applyFont="1" applyFill="1" applyBorder="1" applyAlignment="1">
      <alignment horizontal="center" vertical="center" textRotation="90"/>
    </xf>
    <xf numFmtId="0" fontId="4" fillId="37" borderId="17" xfId="0" applyFont="1" applyFill="1" applyBorder="1" applyAlignment="1">
      <alignment horizontal="center" vertical="center" textRotation="90"/>
    </xf>
    <xf numFmtId="0" fontId="4" fillId="36" borderId="17" xfId="0" applyFont="1" applyFill="1" applyBorder="1" applyAlignment="1">
      <alignment horizontal="center" vertical="center" textRotation="90"/>
    </xf>
    <xf numFmtId="0" fontId="4" fillId="36" borderId="18" xfId="0" applyFont="1" applyFill="1" applyBorder="1" applyAlignment="1">
      <alignment horizontal="center" vertical="center" textRotation="90"/>
    </xf>
    <xf numFmtId="0" fontId="2" fillId="39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left" wrapText="1"/>
    </xf>
    <xf numFmtId="0" fontId="3" fillId="38" borderId="19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left" wrapText="1"/>
    </xf>
    <xf numFmtId="0" fontId="29" fillId="38" borderId="11" xfId="0" applyFont="1" applyFill="1" applyBorder="1" applyAlignment="1">
      <alignment horizontal="left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left" wrapText="1"/>
    </xf>
    <xf numFmtId="0" fontId="29" fillId="38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textRotation="180"/>
    </xf>
    <xf numFmtId="0" fontId="9" fillId="0" borderId="12" xfId="0" applyFont="1" applyFill="1" applyBorder="1" applyAlignment="1">
      <alignment horizontal="center" vertical="center" textRotation="90"/>
    </xf>
    <xf numFmtId="0" fontId="3" fillId="38" borderId="19" xfId="0" applyFont="1" applyFill="1" applyBorder="1" applyAlignment="1">
      <alignment horizontal="left" wrapText="1"/>
    </xf>
    <xf numFmtId="0" fontId="4" fillId="36" borderId="11" xfId="0" applyFont="1" applyFill="1" applyBorder="1" applyAlignment="1">
      <alignment horizontal="center" vertical="center" textRotation="90"/>
    </xf>
    <xf numFmtId="0" fontId="9" fillId="40" borderId="0" xfId="0" applyFont="1" applyFill="1" applyBorder="1" applyAlignment="1">
      <alignment horizontal="center" vertical="center" textRotation="90"/>
    </xf>
    <xf numFmtId="0" fontId="4" fillId="37" borderId="11" xfId="0" applyFont="1" applyFill="1" applyBorder="1" applyAlignment="1">
      <alignment horizontal="center" vertical="center" textRotation="90" wrapText="1"/>
    </xf>
    <xf numFmtId="0" fontId="6" fillId="41" borderId="11" xfId="0" applyFont="1" applyFill="1" applyBorder="1" applyAlignment="1">
      <alignment horizontal="left"/>
    </xf>
    <xf numFmtId="0" fontId="3" fillId="38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9" fillId="39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5" fillId="35" borderId="0" xfId="0" applyFont="1" applyFill="1" applyBorder="1" applyAlignment="1">
      <alignment horizontal="center" vertical="center" textRotation="90" wrapText="1"/>
    </xf>
    <xf numFmtId="0" fontId="7" fillId="38" borderId="0" xfId="0" applyFont="1" applyFill="1" applyAlignment="1">
      <alignment/>
    </xf>
    <xf numFmtId="0" fontId="4" fillId="37" borderId="21" xfId="0" applyFont="1" applyFill="1" applyBorder="1" applyAlignment="1">
      <alignment horizontal="center" vertical="center" textRotation="90" wrapText="1"/>
    </xf>
    <xf numFmtId="0" fontId="12" fillId="35" borderId="11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textRotation="90"/>
    </xf>
    <xf numFmtId="0" fontId="15" fillId="34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14" fillId="38" borderId="0" xfId="0" applyFont="1" applyFill="1" applyBorder="1" applyAlignment="1">
      <alignment horizontal="center" vertical="center" textRotation="90" wrapText="1"/>
    </xf>
    <xf numFmtId="0" fontId="30" fillId="33" borderId="0" xfId="0" applyFont="1" applyFill="1" applyBorder="1" applyAlignment="1">
      <alignment horizontal="center" vertical="center" textRotation="90" wrapText="1"/>
    </xf>
    <xf numFmtId="0" fontId="31" fillId="33" borderId="0" xfId="0" applyFont="1" applyFill="1" applyAlignment="1">
      <alignment/>
    </xf>
    <xf numFmtId="0" fontId="32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Alignment="1">
      <alignment/>
    </xf>
    <xf numFmtId="9" fontId="15" fillId="33" borderId="0" xfId="49" applyFont="1" applyFill="1" applyBorder="1" applyAlignment="1">
      <alignment horizontal="center" vertical="center"/>
    </xf>
    <xf numFmtId="0" fontId="18" fillId="39" borderId="1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 textRotation="90"/>
    </xf>
    <xf numFmtId="0" fontId="3" fillId="34" borderId="2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33" fillId="42" borderId="0" xfId="0" applyFont="1" applyFill="1" applyAlignment="1">
      <alignment/>
    </xf>
    <xf numFmtId="0" fontId="34" fillId="43" borderId="0" xfId="0" applyFont="1" applyFill="1" applyBorder="1" applyAlignment="1">
      <alignment horizontal="left" textRotation="90" wrapText="1"/>
    </xf>
    <xf numFmtId="0" fontId="16" fillId="38" borderId="19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 wrapText="1"/>
    </xf>
    <xf numFmtId="0" fontId="35" fillId="38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38" borderId="11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left" vertical="center" wrapText="1"/>
    </xf>
    <xf numFmtId="0" fontId="29" fillId="38" borderId="11" xfId="0" applyFont="1" applyFill="1" applyBorder="1" applyAlignment="1">
      <alignment horizontal="left" vertical="center" wrapText="1"/>
    </xf>
    <xf numFmtId="0" fontId="3" fillId="38" borderId="19" xfId="0" applyFont="1" applyFill="1" applyBorder="1" applyAlignment="1">
      <alignment horizontal="left" vertical="center" wrapText="1"/>
    </xf>
    <xf numFmtId="0" fontId="3" fillId="38" borderId="0" xfId="0" applyFont="1" applyFill="1" applyAlignment="1">
      <alignment horizontal="left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36" fillId="42" borderId="0" xfId="0" applyFont="1" applyFill="1" applyAlignment="1">
      <alignment/>
    </xf>
    <xf numFmtId="0" fontId="22" fillId="34" borderId="11" xfId="0" applyFont="1" applyFill="1" applyBorder="1" applyAlignment="1">
      <alignment horizontal="center" vertical="center"/>
    </xf>
    <xf numFmtId="9" fontId="22" fillId="35" borderId="11" xfId="49" applyFont="1" applyFill="1" applyBorder="1" applyAlignment="1">
      <alignment horizontal="center" vertical="center"/>
    </xf>
    <xf numFmtId="9" fontId="22" fillId="35" borderId="17" xfId="49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9" fontId="36" fillId="33" borderId="11" xfId="49" applyFont="1" applyFill="1" applyBorder="1" applyAlignment="1">
      <alignment horizontal="center" vertical="center"/>
    </xf>
    <xf numFmtId="9" fontId="22" fillId="38" borderId="11" xfId="49" applyFont="1" applyFill="1" applyBorder="1" applyAlignment="1">
      <alignment horizontal="center" vertical="center"/>
    </xf>
    <xf numFmtId="9" fontId="22" fillId="38" borderId="17" xfId="49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4" fillId="34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 textRotation="90"/>
    </xf>
    <xf numFmtId="0" fontId="21" fillId="35" borderId="11" xfId="0" applyFont="1" applyFill="1" applyBorder="1" applyAlignment="1">
      <alignment horizontal="center" vertical="center" textRotation="90"/>
    </xf>
    <xf numFmtId="0" fontId="22" fillId="35" borderId="21" xfId="0" applyFont="1" applyFill="1" applyBorder="1" applyAlignment="1">
      <alignment vertical="center"/>
    </xf>
    <xf numFmtId="0" fontId="22" fillId="35" borderId="11" xfId="0" applyFont="1" applyFill="1" applyBorder="1" applyAlignment="1">
      <alignment vertical="center"/>
    </xf>
    <xf numFmtId="0" fontId="26" fillId="35" borderId="20" xfId="0" applyFont="1" applyFill="1" applyBorder="1" applyAlignment="1">
      <alignment horizontal="center" vertical="center"/>
    </xf>
    <xf numFmtId="0" fontId="4" fillId="44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44" borderId="11" xfId="0" applyFill="1" applyBorder="1" applyAlignment="1">
      <alignment/>
    </xf>
    <xf numFmtId="0" fontId="26" fillId="41" borderId="11" xfId="0" applyFont="1" applyFill="1" applyBorder="1" applyAlignment="1">
      <alignment horizontal="left"/>
    </xf>
    <xf numFmtId="0" fontId="27" fillId="41" borderId="21" xfId="0" applyFont="1" applyFill="1" applyBorder="1" applyAlignment="1">
      <alignment horizontal="left" vertical="top" wrapText="1"/>
    </xf>
    <xf numFmtId="0" fontId="37" fillId="0" borderId="0" xfId="0" applyFont="1" applyAlignment="1">
      <alignment wrapText="1"/>
    </xf>
    <xf numFmtId="0" fontId="3" fillId="0" borderId="13" xfId="0" applyFont="1" applyFill="1" applyBorder="1" applyAlignment="1">
      <alignment vertical="center"/>
    </xf>
    <xf numFmtId="0" fontId="26" fillId="40" borderId="11" xfId="0" applyFont="1" applyFill="1" applyBorder="1" applyAlignment="1">
      <alignment horizontal="center" vertical="center"/>
    </xf>
    <xf numFmtId="0" fontId="26" fillId="40" borderId="21" xfId="0" applyFont="1" applyFill="1" applyBorder="1" applyAlignment="1">
      <alignment horizontal="center" vertical="center"/>
    </xf>
    <xf numFmtId="0" fontId="24" fillId="40" borderId="11" xfId="0" applyFont="1" applyFill="1" applyBorder="1" applyAlignment="1">
      <alignment horizontal="center" vertical="center"/>
    </xf>
    <xf numFmtId="0" fontId="24" fillId="40" borderId="21" xfId="0" applyFont="1" applyFill="1" applyBorder="1" applyAlignment="1">
      <alignment horizontal="center" vertical="center"/>
    </xf>
    <xf numFmtId="0" fontId="24" fillId="40" borderId="11" xfId="0" applyFont="1" applyFill="1" applyBorder="1" applyAlignment="1">
      <alignment vertical="center"/>
    </xf>
    <xf numFmtId="0" fontId="24" fillId="40" borderId="21" xfId="0" applyFont="1" applyFill="1" applyBorder="1" applyAlignment="1">
      <alignment vertical="center"/>
    </xf>
    <xf numFmtId="0" fontId="27" fillId="40" borderId="11" xfId="0" applyFont="1" applyFill="1" applyBorder="1" applyAlignment="1">
      <alignment/>
    </xf>
    <xf numFmtId="0" fontId="26" fillId="40" borderId="17" xfId="0" applyFont="1" applyFill="1" applyBorder="1" applyAlignment="1">
      <alignment horizontal="center" vertical="center"/>
    </xf>
    <xf numFmtId="0" fontId="27" fillId="40" borderId="17" xfId="0" applyFont="1" applyFill="1" applyBorder="1" applyAlignment="1">
      <alignment/>
    </xf>
    <xf numFmtId="0" fontId="36" fillId="42" borderId="0" xfId="0" applyFont="1" applyFill="1" applyAlignment="1">
      <alignment textRotation="90"/>
    </xf>
    <xf numFmtId="0" fontId="7" fillId="43" borderId="0" xfId="0" applyFont="1" applyFill="1" applyAlignment="1">
      <alignment/>
    </xf>
    <xf numFmtId="0" fontId="23" fillId="0" borderId="0" xfId="0" applyFont="1" applyBorder="1" applyAlignment="1">
      <alignment/>
    </xf>
    <xf numFmtId="0" fontId="27" fillId="41" borderId="21" xfId="0" applyFont="1" applyFill="1" applyBorder="1" applyAlignment="1">
      <alignment horizontal="left" vertical="top" wrapText="1"/>
    </xf>
    <xf numFmtId="0" fontId="23" fillId="41" borderId="2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5" fillId="38" borderId="0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left" vertical="center" wrapText="1"/>
    </xf>
    <xf numFmtId="9" fontId="15" fillId="35" borderId="0" xfId="49" applyFont="1" applyFill="1" applyBorder="1" applyAlignment="1">
      <alignment vertical="top"/>
    </xf>
    <xf numFmtId="9" fontId="22" fillId="45" borderId="11" xfId="49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/>
    </xf>
    <xf numFmtId="9" fontId="15" fillId="45" borderId="0" xfId="49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left" wrapText="1"/>
    </xf>
    <xf numFmtId="0" fontId="76" fillId="46" borderId="0" xfId="0" applyFont="1" applyFill="1" applyAlignment="1">
      <alignment vertical="top" textRotation="90"/>
    </xf>
    <xf numFmtId="0" fontId="38" fillId="0" borderId="0" xfId="0" applyFont="1" applyAlignment="1">
      <alignment wrapText="1"/>
    </xf>
    <xf numFmtId="0" fontId="7" fillId="0" borderId="0" xfId="0" applyFont="1" applyAlignment="1">
      <alignment horizontal="left" vertical="center" textRotation="90" wrapText="1"/>
    </xf>
    <xf numFmtId="0" fontId="7" fillId="0" borderId="0" xfId="0" applyFont="1" applyAlignment="1">
      <alignment horizontal="center" vertical="center" textRotation="90"/>
    </xf>
    <xf numFmtId="0" fontId="39" fillId="41" borderId="11" xfId="0" applyFont="1" applyFill="1" applyBorder="1" applyAlignment="1">
      <alignment horizontal="left" wrapText="1"/>
    </xf>
    <xf numFmtId="0" fontId="38" fillId="0" borderId="0" xfId="0" applyFont="1" applyAlignment="1">
      <alignment textRotation="180"/>
    </xf>
    <xf numFmtId="0" fontId="16" fillId="34" borderId="0" xfId="0" applyFont="1" applyFill="1" applyBorder="1" applyAlignment="1">
      <alignment horizontal="center" vertical="center" textRotation="90"/>
    </xf>
    <xf numFmtId="0" fontId="40" fillId="35" borderId="0" xfId="0" applyFont="1" applyFill="1" applyBorder="1" applyAlignment="1">
      <alignment horizontal="center" vertical="center" textRotation="90"/>
    </xf>
    <xf numFmtId="0" fontId="41" fillId="37" borderId="11" xfId="0" applyFont="1" applyFill="1" applyBorder="1" applyAlignment="1">
      <alignment horizontal="center" vertical="center" textRotation="90"/>
    </xf>
    <xf numFmtId="0" fontId="41" fillId="36" borderId="11" xfId="0" applyFont="1" applyFill="1" applyBorder="1" applyAlignment="1">
      <alignment horizontal="center" vertical="center" textRotation="90"/>
    </xf>
    <xf numFmtId="0" fontId="41" fillId="36" borderId="19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textRotation="60"/>
    </xf>
    <xf numFmtId="0" fontId="7" fillId="0" borderId="16" xfId="0" applyFont="1" applyBorder="1" applyAlignment="1">
      <alignment horizontal="center" vertical="center" textRotation="60"/>
    </xf>
    <xf numFmtId="0" fontId="7" fillId="0" borderId="20" xfId="0" applyFont="1" applyBorder="1" applyAlignment="1">
      <alignment horizontal="center" vertical="center" textRotation="60"/>
    </xf>
    <xf numFmtId="0" fontId="13" fillId="44" borderId="19" xfId="0" applyFont="1" applyFill="1" applyBorder="1" applyAlignment="1">
      <alignment horizontal="center" vertical="center" wrapText="1"/>
    </xf>
    <xf numFmtId="0" fontId="13" fillId="44" borderId="22" xfId="0" applyFont="1" applyFill="1" applyBorder="1" applyAlignment="1">
      <alignment horizontal="center" vertical="center" wrapText="1"/>
    </xf>
    <xf numFmtId="0" fontId="13" fillId="4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7">
    <dxf>
      <font>
        <color theme="0" tint="-0.149959996342659"/>
      </font>
      <fill>
        <patternFill>
          <bgColor theme="0" tint="-0.04997999966144562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0"/>
        </patternFill>
      </fill>
    </dxf>
    <dxf>
      <font>
        <color theme="0" tint="-0.149959996342659"/>
      </font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ont>
        <color theme="0" tint="-0.149959996342659"/>
      </font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 tint="-0.149959996342659"/>
      </font>
    </dxf>
    <dxf>
      <font>
        <color theme="2"/>
      </font>
      <fill>
        <patternFill patternType="none">
          <bgColor indexed="65"/>
        </patternFill>
      </fill>
    </dxf>
    <dxf>
      <font>
        <color theme="0" tint="-0.149959996342659"/>
      </font>
      <fill>
        <patternFill patternType="none">
          <bgColor indexed="65"/>
        </patternFill>
      </fill>
    </dxf>
    <dxf>
      <font>
        <color theme="0" tint="-0.149959996342659"/>
      </font>
      <fill>
        <patternFill patternType="none">
          <bgColor indexed="65"/>
        </patternFill>
      </fill>
      <border/>
    </dxf>
    <dxf>
      <font>
        <color theme="2"/>
      </font>
      <fill>
        <patternFill patternType="none">
          <bgColor indexed="65"/>
        </patternFill>
      </fill>
      <border/>
    </dxf>
    <dxf>
      <font>
        <color theme="0" tint="-0.149959996342659"/>
      </font>
      <border/>
    </dxf>
    <dxf>
      <font>
        <color theme="4" tint="0.7999799847602844"/>
      </font>
      <border/>
    </dxf>
    <dxf>
      <font>
        <color theme="0"/>
      </font>
      <border/>
    </dxf>
    <dxf>
      <font>
        <color theme="0" tint="-0.149959996342659"/>
      </font>
      <fill>
        <patternFill>
          <bgColor theme="0" tint="-0.0499799996614456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22</xdr:row>
      <xdr:rowOff>38100</xdr:rowOff>
    </xdr:from>
    <xdr:to>
      <xdr:col>11</xdr:col>
      <xdr:colOff>314325</xdr:colOff>
      <xdr:row>24</xdr:row>
      <xdr:rowOff>9525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209925" y="15754350"/>
          <a:ext cx="5143500" cy="9048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Frage: Brauchen wir ein neues Profil Gewaltprävention im Bereich 13 oder 14??? Stichworte "Kindeswohlgefährdung f. Jugendliche / Ablösekonflikte 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5"/>
  <cols>
    <col min="1" max="1" width="6.421875" style="115" customWidth="1"/>
    <col min="2" max="2" width="39.8515625" style="25" customWidth="1"/>
    <col min="3" max="3" width="2.00390625" style="6" customWidth="1"/>
    <col min="4" max="4" width="10.57421875" style="6" customWidth="1"/>
    <col min="5" max="5" width="8.421875" style="80" customWidth="1"/>
    <col min="6" max="6" width="10.57421875" style="6" customWidth="1"/>
    <col min="7" max="7" width="8.28125" style="6" customWidth="1"/>
    <col min="8" max="8" width="10.57421875" style="6" customWidth="1"/>
    <col min="9" max="9" width="8.28125" style="6" customWidth="1"/>
    <col min="10" max="10" width="5.00390625" style="91" customWidth="1"/>
    <col min="11" max="11" width="10.57421875" style="6" customWidth="1"/>
    <col min="12" max="12" width="9.8515625" style="6" customWidth="1"/>
    <col min="13" max="13" width="4.140625" style="96" customWidth="1"/>
    <col min="14" max="14" width="9.00390625" style="6" customWidth="1"/>
    <col min="15" max="15" width="6.28125" style="6" customWidth="1"/>
    <col min="16" max="16" width="6.28125" style="88" customWidth="1"/>
    <col min="17" max="17" width="6.28125" style="6" customWidth="1"/>
    <col min="18" max="19" width="11.421875" style="6" customWidth="1"/>
    <col min="20" max="20" width="58.140625" style="6" customWidth="1"/>
    <col min="21" max="16384" width="11.421875" style="6" customWidth="1"/>
  </cols>
  <sheetData>
    <row r="1" spans="5:16" ht="26.25" customHeight="1">
      <c r="E1" s="6"/>
      <c r="J1" s="6"/>
      <c r="M1" s="6"/>
      <c r="N1" s="164"/>
      <c r="P1" s="6"/>
    </row>
    <row r="2" spans="1:17" ht="206.25" customHeight="1">
      <c r="A2" s="178" t="s">
        <v>174</v>
      </c>
      <c r="B2" s="98" t="s">
        <v>173</v>
      </c>
      <c r="D2" s="85" t="s">
        <v>118</v>
      </c>
      <c r="E2" s="81" t="s">
        <v>124</v>
      </c>
      <c r="F2" s="85" t="s">
        <v>119</v>
      </c>
      <c r="G2" s="81" t="s">
        <v>123</v>
      </c>
      <c r="H2" s="85" t="s">
        <v>153</v>
      </c>
      <c r="I2" s="81" t="s">
        <v>135</v>
      </c>
      <c r="J2" s="90"/>
      <c r="K2" s="89" t="s">
        <v>158</v>
      </c>
      <c r="L2" s="89" t="s">
        <v>171</v>
      </c>
      <c r="M2" s="95"/>
      <c r="N2" s="163" t="s">
        <v>172</v>
      </c>
      <c r="O2" s="109" t="s">
        <v>126</v>
      </c>
      <c r="P2" s="109" t="s">
        <v>117</v>
      </c>
      <c r="Q2" s="109" t="s">
        <v>125</v>
      </c>
    </row>
    <row r="3" spans="2:14" ht="9.75" customHeight="1">
      <c r="B3" s="24"/>
      <c r="C3" s="1"/>
      <c r="D3" s="7"/>
      <c r="E3" s="79"/>
      <c r="F3" s="86"/>
      <c r="G3" s="80"/>
      <c r="H3" s="7"/>
      <c r="I3" s="80"/>
      <c r="K3" s="87"/>
      <c r="L3" s="82"/>
      <c r="N3" s="108"/>
    </row>
    <row r="4" spans="2:14" ht="18.75">
      <c r="B4" s="52" t="s">
        <v>16</v>
      </c>
      <c r="C4" s="1"/>
      <c r="D4" s="7"/>
      <c r="E4" s="79"/>
      <c r="F4" s="86"/>
      <c r="G4" s="79"/>
      <c r="H4" s="7"/>
      <c r="I4" s="79"/>
      <c r="J4" s="92"/>
      <c r="K4" s="87"/>
      <c r="L4" s="82"/>
      <c r="N4" s="108"/>
    </row>
    <row r="5" spans="1:20" ht="61.5" customHeight="1">
      <c r="A5" s="116" t="s">
        <v>104</v>
      </c>
      <c r="B5" s="111" t="s">
        <v>105</v>
      </c>
      <c r="C5" s="36"/>
      <c r="D5" s="123">
        <f>Süd!D4</f>
        <v>9</v>
      </c>
      <c r="E5" s="124">
        <f aca="true" t="shared" si="0" ref="E5:E22">D5/16</f>
        <v>0.5625</v>
      </c>
      <c r="F5" s="123">
        <f>NW!D4</f>
        <v>8</v>
      </c>
      <c r="G5" s="124">
        <f aca="true" t="shared" si="1" ref="G5:G22">F5/12</f>
        <v>0.6666666666666666</v>
      </c>
      <c r="H5" s="123">
        <f>NO!D3</f>
        <v>13</v>
      </c>
      <c r="I5" s="172">
        <f aca="true" t="shared" si="2" ref="I5:I22">H5/16</f>
        <v>0.8125</v>
      </c>
      <c r="J5" s="127"/>
      <c r="K5" s="126">
        <f aca="true" t="shared" si="3" ref="K5:K22">SUM(H5,F5,D5)</f>
        <v>30</v>
      </c>
      <c r="L5" s="128">
        <f aca="true" t="shared" si="4" ref="L5:L22">SUM(I5,G5,E5)/3</f>
        <v>0.6805555555555555</v>
      </c>
      <c r="M5" s="97"/>
      <c r="N5" s="122">
        <v>1</v>
      </c>
      <c r="O5" s="88">
        <v>1</v>
      </c>
      <c r="P5" s="88">
        <v>1</v>
      </c>
      <c r="Q5" s="88">
        <v>1</v>
      </c>
      <c r="S5" s="150" t="s">
        <v>59</v>
      </c>
      <c r="T5" s="151" t="s">
        <v>60</v>
      </c>
    </row>
    <row r="6" spans="1:20" ht="59.25" customHeight="1">
      <c r="A6" s="117" t="s">
        <v>98</v>
      </c>
      <c r="B6" s="111" t="s">
        <v>163</v>
      </c>
      <c r="C6" s="36"/>
      <c r="D6" s="123">
        <f>Süd!D8</f>
        <v>7</v>
      </c>
      <c r="E6" s="172">
        <f t="shared" si="0"/>
        <v>0.4375</v>
      </c>
      <c r="F6" s="123">
        <f>NW!D8</f>
        <v>4</v>
      </c>
      <c r="G6" s="124">
        <f t="shared" si="1"/>
        <v>0.3333333333333333</v>
      </c>
      <c r="H6" s="123">
        <f>NO!D7</f>
        <v>4</v>
      </c>
      <c r="I6" s="124">
        <f t="shared" si="2"/>
        <v>0.25</v>
      </c>
      <c r="J6" s="127"/>
      <c r="K6" s="126">
        <f t="shared" si="3"/>
        <v>15</v>
      </c>
      <c r="L6" s="128">
        <f t="shared" si="4"/>
        <v>0.34027777777777773</v>
      </c>
      <c r="M6" s="97"/>
      <c r="N6" s="122">
        <v>2</v>
      </c>
      <c r="O6" s="88">
        <v>2</v>
      </c>
      <c r="P6" s="88">
        <v>4</v>
      </c>
      <c r="Q6" s="88">
        <v>3</v>
      </c>
      <c r="S6" s="150" t="s">
        <v>61</v>
      </c>
      <c r="T6" s="151" t="s">
        <v>17</v>
      </c>
    </row>
    <row r="7" spans="1:20" ht="43.5" customHeight="1">
      <c r="A7" s="116" t="s">
        <v>95</v>
      </c>
      <c r="B7" s="111" t="s">
        <v>17</v>
      </c>
      <c r="C7" s="36"/>
      <c r="D7" s="123">
        <f>Süd!D5</f>
        <v>3</v>
      </c>
      <c r="E7" s="172">
        <f t="shared" si="0"/>
        <v>0.1875</v>
      </c>
      <c r="F7" s="123">
        <f>NW!D5</f>
        <v>6</v>
      </c>
      <c r="G7" s="172">
        <f t="shared" si="1"/>
        <v>0.5</v>
      </c>
      <c r="H7" s="123">
        <f>NO!D4</f>
        <v>4</v>
      </c>
      <c r="I7" s="124">
        <f t="shared" si="2"/>
        <v>0.25</v>
      </c>
      <c r="J7" s="127"/>
      <c r="K7" s="126">
        <f t="shared" si="3"/>
        <v>13</v>
      </c>
      <c r="L7" s="128">
        <f t="shared" si="4"/>
        <v>0.3125</v>
      </c>
      <c r="M7" s="97"/>
      <c r="N7" s="122">
        <v>3</v>
      </c>
      <c r="O7" s="88">
        <v>6</v>
      </c>
      <c r="P7" s="88">
        <v>2</v>
      </c>
      <c r="Q7" s="88">
        <v>3</v>
      </c>
      <c r="S7" s="150" t="s">
        <v>62</v>
      </c>
      <c r="T7" s="166" t="s">
        <v>154</v>
      </c>
    </row>
    <row r="8" spans="1:20" ht="48.75" customHeight="1">
      <c r="A8" s="116" t="s">
        <v>97</v>
      </c>
      <c r="B8" s="111" t="s">
        <v>142</v>
      </c>
      <c r="C8" s="36"/>
      <c r="D8" s="123">
        <f>Süd!D7</f>
        <v>5</v>
      </c>
      <c r="E8" s="124">
        <f t="shared" si="0"/>
        <v>0.3125</v>
      </c>
      <c r="F8" s="123">
        <f>NW!D7</f>
        <v>1</v>
      </c>
      <c r="G8" s="172">
        <f t="shared" si="1"/>
        <v>0.08333333333333333</v>
      </c>
      <c r="H8" s="123">
        <f>NO!D6</f>
        <v>7</v>
      </c>
      <c r="I8" s="172">
        <f t="shared" si="2"/>
        <v>0.4375</v>
      </c>
      <c r="J8" s="127"/>
      <c r="K8" s="126">
        <f t="shared" si="3"/>
        <v>13</v>
      </c>
      <c r="L8" s="128">
        <f t="shared" si="4"/>
        <v>0.2777777777777778</v>
      </c>
      <c r="M8" s="97"/>
      <c r="N8" s="122">
        <v>3</v>
      </c>
      <c r="O8" s="88">
        <v>3</v>
      </c>
      <c r="P8" s="88">
        <v>7</v>
      </c>
      <c r="Q8" s="88">
        <v>2</v>
      </c>
      <c r="S8" s="150" t="s">
        <v>63</v>
      </c>
      <c r="T8" s="151" t="s">
        <v>142</v>
      </c>
    </row>
    <row r="9" spans="1:20" ht="45.75" customHeight="1">
      <c r="A9" s="117" t="s">
        <v>96</v>
      </c>
      <c r="B9" s="111" t="s">
        <v>152</v>
      </c>
      <c r="C9" s="36"/>
      <c r="D9" s="123">
        <f>Süd!D6</f>
        <v>4</v>
      </c>
      <c r="E9" s="124">
        <f t="shared" si="0"/>
        <v>0.25</v>
      </c>
      <c r="F9" s="123">
        <f>NW!D6</f>
        <v>5</v>
      </c>
      <c r="G9" s="172">
        <f t="shared" si="1"/>
        <v>0.4166666666666667</v>
      </c>
      <c r="H9" s="123">
        <f>NO!D5</f>
        <v>3</v>
      </c>
      <c r="I9" s="124">
        <f t="shared" si="2"/>
        <v>0.1875</v>
      </c>
      <c r="J9" s="127"/>
      <c r="K9" s="126">
        <f t="shared" si="3"/>
        <v>12</v>
      </c>
      <c r="L9" s="128">
        <f t="shared" si="4"/>
        <v>0.28472222222222227</v>
      </c>
      <c r="M9" s="97"/>
      <c r="N9" s="122">
        <v>5</v>
      </c>
      <c r="O9" s="88">
        <v>4</v>
      </c>
      <c r="P9" s="88">
        <v>3</v>
      </c>
      <c r="Q9" s="88">
        <v>6</v>
      </c>
      <c r="S9" s="150" t="s">
        <v>64</v>
      </c>
      <c r="T9" s="151" t="s">
        <v>65</v>
      </c>
    </row>
    <row r="10" spans="1:20" ht="63.75" customHeight="1">
      <c r="A10" s="116" t="s">
        <v>82</v>
      </c>
      <c r="B10" s="111" t="s">
        <v>91</v>
      </c>
      <c r="C10" s="36"/>
      <c r="D10" s="123">
        <f>Süd!D18</f>
        <v>4</v>
      </c>
      <c r="E10" s="124">
        <f t="shared" si="0"/>
        <v>0.25</v>
      </c>
      <c r="F10" s="123">
        <f>NW!D18</f>
        <v>4</v>
      </c>
      <c r="G10" s="124">
        <f t="shared" si="1"/>
        <v>0.3333333333333333</v>
      </c>
      <c r="H10" s="123">
        <f>NO!D17</f>
        <v>4</v>
      </c>
      <c r="I10" s="124">
        <f t="shared" si="2"/>
        <v>0.25</v>
      </c>
      <c r="J10" s="127"/>
      <c r="K10" s="126">
        <f t="shared" si="3"/>
        <v>12</v>
      </c>
      <c r="L10" s="128">
        <f t="shared" si="4"/>
        <v>0.27777777777777773</v>
      </c>
      <c r="M10" s="97"/>
      <c r="N10" s="122">
        <v>5</v>
      </c>
      <c r="O10" s="88">
        <v>4</v>
      </c>
      <c r="P10" s="88">
        <v>4</v>
      </c>
      <c r="Q10" s="88">
        <v>3</v>
      </c>
      <c r="S10" s="150" t="s">
        <v>66</v>
      </c>
      <c r="T10" s="151" t="s">
        <v>146</v>
      </c>
    </row>
    <row r="11" spans="1:20" ht="64.5" customHeight="1">
      <c r="A11" s="116" t="s">
        <v>84</v>
      </c>
      <c r="B11" s="111" t="s">
        <v>131</v>
      </c>
      <c r="C11" s="36"/>
      <c r="D11" s="123">
        <f>Süd!D19</f>
        <v>2</v>
      </c>
      <c r="E11" s="124">
        <f t="shared" si="0"/>
        <v>0.125</v>
      </c>
      <c r="F11" s="123">
        <f>NW!D19</f>
        <v>2</v>
      </c>
      <c r="G11" s="124">
        <f t="shared" si="1"/>
        <v>0.16666666666666666</v>
      </c>
      <c r="H11" s="123">
        <f>NO!D18</f>
        <v>2</v>
      </c>
      <c r="I11" s="124">
        <f t="shared" si="2"/>
        <v>0.125</v>
      </c>
      <c r="J11" s="127"/>
      <c r="K11" s="126">
        <f t="shared" si="3"/>
        <v>6</v>
      </c>
      <c r="L11" s="128">
        <f t="shared" si="4"/>
        <v>0.13888888888888887</v>
      </c>
      <c r="M11" s="97"/>
      <c r="N11" s="122">
        <v>7</v>
      </c>
      <c r="O11" s="88">
        <v>8</v>
      </c>
      <c r="P11" s="88">
        <v>6</v>
      </c>
      <c r="Q11" s="88">
        <v>7</v>
      </c>
      <c r="S11" s="150" t="s">
        <v>67</v>
      </c>
      <c r="T11" s="151" t="s">
        <v>68</v>
      </c>
    </row>
    <row r="12" spans="1:20" ht="57.75" customHeight="1">
      <c r="A12" s="116" t="s">
        <v>101</v>
      </c>
      <c r="B12" s="111" t="s">
        <v>108</v>
      </c>
      <c r="C12" s="36"/>
      <c r="D12" s="123">
        <f>Süd!D11</f>
        <v>2</v>
      </c>
      <c r="E12" s="124">
        <f t="shared" si="0"/>
        <v>0.125</v>
      </c>
      <c r="F12" s="123">
        <f>NW!D11</f>
        <v>1</v>
      </c>
      <c r="G12" s="124">
        <f t="shared" si="1"/>
        <v>0.08333333333333333</v>
      </c>
      <c r="H12" s="123">
        <f>NO!D10</f>
        <v>2</v>
      </c>
      <c r="I12" s="124">
        <f t="shared" si="2"/>
        <v>0.125</v>
      </c>
      <c r="J12" s="127"/>
      <c r="K12" s="126">
        <f t="shared" si="3"/>
        <v>5</v>
      </c>
      <c r="L12" s="128">
        <f t="shared" si="4"/>
        <v>0.1111111111111111</v>
      </c>
      <c r="M12" s="97"/>
      <c r="N12" s="122">
        <v>8</v>
      </c>
      <c r="O12" s="88">
        <v>8</v>
      </c>
      <c r="P12" s="88">
        <v>7</v>
      </c>
      <c r="Q12" s="88">
        <v>7</v>
      </c>
      <c r="S12" s="150" t="s">
        <v>69</v>
      </c>
      <c r="T12" s="151" t="s">
        <v>70</v>
      </c>
    </row>
    <row r="13" spans="1:20" ht="62.25" customHeight="1">
      <c r="A13" s="116" t="s">
        <v>102</v>
      </c>
      <c r="B13" s="112" t="s">
        <v>52</v>
      </c>
      <c r="C13" s="36"/>
      <c r="D13" s="123">
        <f>Süd!D12</f>
        <v>2</v>
      </c>
      <c r="E13" s="124">
        <f t="shared" si="0"/>
        <v>0.125</v>
      </c>
      <c r="F13" s="123">
        <f>NW!D12</f>
        <v>1</v>
      </c>
      <c r="G13" s="124">
        <f t="shared" si="1"/>
        <v>0.08333333333333333</v>
      </c>
      <c r="H13" s="123">
        <f>NO!D11</f>
        <v>2</v>
      </c>
      <c r="I13" s="124">
        <f t="shared" si="2"/>
        <v>0.125</v>
      </c>
      <c r="J13" s="127"/>
      <c r="K13" s="126">
        <f t="shared" si="3"/>
        <v>5</v>
      </c>
      <c r="L13" s="128">
        <f t="shared" si="4"/>
        <v>0.1111111111111111</v>
      </c>
      <c r="M13" s="97"/>
      <c r="N13" s="122">
        <v>8</v>
      </c>
      <c r="O13" s="88">
        <v>8</v>
      </c>
      <c r="P13" s="88">
        <v>7</v>
      </c>
      <c r="Q13" s="88">
        <v>7</v>
      </c>
      <c r="S13" s="150" t="s">
        <v>71</v>
      </c>
      <c r="T13" s="151" t="s">
        <v>72</v>
      </c>
    </row>
    <row r="14" spans="1:20" ht="47.25" customHeight="1">
      <c r="A14" s="117" t="s">
        <v>75</v>
      </c>
      <c r="B14" s="111" t="s">
        <v>18</v>
      </c>
      <c r="C14" s="36"/>
      <c r="D14" s="123">
        <f>Süd!D14</f>
        <v>3</v>
      </c>
      <c r="E14" s="124">
        <f t="shared" si="0"/>
        <v>0.1875</v>
      </c>
      <c r="F14" s="123">
        <f>NW!D14</f>
        <v>1</v>
      </c>
      <c r="G14" s="124">
        <f t="shared" si="1"/>
        <v>0.08333333333333333</v>
      </c>
      <c r="H14" s="123">
        <f>NO!D13</f>
        <v>0</v>
      </c>
      <c r="I14" s="124">
        <f t="shared" si="2"/>
        <v>0</v>
      </c>
      <c r="J14" s="127"/>
      <c r="K14" s="126">
        <f t="shared" si="3"/>
        <v>4</v>
      </c>
      <c r="L14" s="128">
        <f t="shared" si="4"/>
        <v>0.09027777777777778</v>
      </c>
      <c r="M14" s="97"/>
      <c r="N14" s="122">
        <v>10</v>
      </c>
      <c r="O14" s="88">
        <v>6</v>
      </c>
      <c r="P14" s="88">
        <v>7</v>
      </c>
      <c r="Q14" s="88">
        <v>19</v>
      </c>
      <c r="S14" s="150" t="s">
        <v>73</v>
      </c>
      <c r="T14" s="151" t="s">
        <v>74</v>
      </c>
    </row>
    <row r="15" spans="1:20" ht="54" customHeight="1">
      <c r="A15" s="116" t="s">
        <v>100</v>
      </c>
      <c r="B15" s="112" t="s">
        <v>51</v>
      </c>
      <c r="C15" s="36"/>
      <c r="D15" s="123">
        <f>Süd!D10</f>
        <v>1</v>
      </c>
      <c r="E15" s="124">
        <f t="shared" si="0"/>
        <v>0.0625</v>
      </c>
      <c r="F15" s="123">
        <f>NW!D10</f>
        <v>0</v>
      </c>
      <c r="G15" s="124">
        <f t="shared" si="1"/>
        <v>0</v>
      </c>
      <c r="H15" s="123">
        <f>NO!D9</f>
        <v>2</v>
      </c>
      <c r="I15" s="124">
        <f t="shared" si="2"/>
        <v>0.125</v>
      </c>
      <c r="J15" s="127"/>
      <c r="K15" s="126">
        <f t="shared" si="3"/>
        <v>3</v>
      </c>
      <c r="L15" s="128">
        <f t="shared" si="4"/>
        <v>0.0625</v>
      </c>
      <c r="M15" s="97"/>
      <c r="N15" s="122">
        <v>11</v>
      </c>
      <c r="O15" s="88">
        <v>12</v>
      </c>
      <c r="P15" s="88">
        <v>19</v>
      </c>
      <c r="Q15" s="88">
        <v>7</v>
      </c>
      <c r="S15" s="150" t="s">
        <v>75</v>
      </c>
      <c r="T15" s="151" t="s">
        <v>76</v>
      </c>
    </row>
    <row r="16" spans="1:20" ht="53.25" customHeight="1">
      <c r="A16" s="119" t="s">
        <v>79</v>
      </c>
      <c r="B16" s="111" t="s">
        <v>109</v>
      </c>
      <c r="C16" s="42"/>
      <c r="D16" s="123">
        <f>Süd!D16</f>
        <v>1</v>
      </c>
      <c r="E16" s="124">
        <f t="shared" si="0"/>
        <v>0.0625</v>
      </c>
      <c r="F16" s="123">
        <f>NW!D16</f>
        <v>0</v>
      </c>
      <c r="G16" s="124">
        <f t="shared" si="1"/>
        <v>0</v>
      </c>
      <c r="H16" s="123">
        <f>NO!D15</f>
        <v>2</v>
      </c>
      <c r="I16" s="124">
        <f t="shared" si="2"/>
        <v>0.125</v>
      </c>
      <c r="J16" s="127"/>
      <c r="K16" s="126">
        <f t="shared" si="3"/>
        <v>3</v>
      </c>
      <c r="L16" s="128">
        <f t="shared" si="4"/>
        <v>0.0625</v>
      </c>
      <c r="M16" s="97"/>
      <c r="N16" s="122">
        <v>11</v>
      </c>
      <c r="O16" s="88">
        <v>12</v>
      </c>
      <c r="P16" s="88">
        <v>19</v>
      </c>
      <c r="Q16" s="88">
        <v>7</v>
      </c>
      <c r="S16" s="150" t="s">
        <v>77</v>
      </c>
      <c r="T16" s="151" t="s">
        <v>78</v>
      </c>
    </row>
    <row r="17" spans="1:20" ht="67.5" customHeight="1">
      <c r="A17" s="117" t="s">
        <v>99</v>
      </c>
      <c r="B17" s="113" t="s">
        <v>136</v>
      </c>
      <c r="C17" s="36"/>
      <c r="D17" s="123">
        <f>Süd!D9</f>
        <v>2</v>
      </c>
      <c r="E17" s="124">
        <f t="shared" si="0"/>
        <v>0.125</v>
      </c>
      <c r="F17" s="123">
        <f>NW!D9</f>
        <v>0</v>
      </c>
      <c r="G17" s="124">
        <f t="shared" si="1"/>
        <v>0</v>
      </c>
      <c r="H17" s="123">
        <f>NO!D8</f>
        <v>0</v>
      </c>
      <c r="I17" s="124">
        <f t="shared" si="2"/>
        <v>0</v>
      </c>
      <c r="J17" s="127"/>
      <c r="K17" s="126">
        <f t="shared" si="3"/>
        <v>2</v>
      </c>
      <c r="L17" s="128">
        <f t="shared" si="4"/>
        <v>0.041666666666666664</v>
      </c>
      <c r="M17" s="97"/>
      <c r="N17" s="122">
        <v>13</v>
      </c>
      <c r="O17" s="88">
        <v>8</v>
      </c>
      <c r="P17" s="88">
        <v>19</v>
      </c>
      <c r="Q17" s="88">
        <v>19</v>
      </c>
      <c r="S17" s="150" t="s">
        <v>79</v>
      </c>
      <c r="T17" s="151" t="s">
        <v>143</v>
      </c>
    </row>
    <row r="18" spans="1:20" ht="61.5" customHeight="1">
      <c r="A18" s="170" t="s">
        <v>77</v>
      </c>
      <c r="B18" s="111" t="s">
        <v>50</v>
      </c>
      <c r="C18" s="61"/>
      <c r="D18" s="123">
        <f>Süd!D15</f>
        <v>1</v>
      </c>
      <c r="E18" s="124">
        <f t="shared" si="0"/>
        <v>0.0625</v>
      </c>
      <c r="F18" s="123">
        <f>NW!D15</f>
        <v>0</v>
      </c>
      <c r="G18" s="124">
        <f t="shared" si="1"/>
        <v>0</v>
      </c>
      <c r="H18" s="123">
        <f>NO!D14</f>
        <v>0</v>
      </c>
      <c r="I18" s="124">
        <f t="shared" si="2"/>
        <v>0</v>
      </c>
      <c r="J18" s="127"/>
      <c r="K18" s="126">
        <f t="shared" si="3"/>
        <v>1</v>
      </c>
      <c r="L18" s="128">
        <f t="shared" si="4"/>
        <v>0.020833333333333332</v>
      </c>
      <c r="M18" s="97"/>
      <c r="N18" s="122">
        <v>14</v>
      </c>
      <c r="O18" s="88">
        <v>12</v>
      </c>
      <c r="P18" s="88">
        <v>19</v>
      </c>
      <c r="Q18" s="88">
        <v>19</v>
      </c>
      <c r="S18" s="150" t="s">
        <v>80</v>
      </c>
      <c r="T18" s="151" t="s">
        <v>81</v>
      </c>
    </row>
    <row r="19" spans="1:20" ht="56.25" customHeight="1">
      <c r="A19" s="118" t="s">
        <v>80</v>
      </c>
      <c r="B19" s="111" t="s">
        <v>90</v>
      </c>
      <c r="C19" s="36"/>
      <c r="D19" s="123">
        <f>Süd!D17</f>
        <v>1</v>
      </c>
      <c r="E19" s="124">
        <f t="shared" si="0"/>
        <v>0.0625</v>
      </c>
      <c r="F19" s="123">
        <f>NW!D17</f>
        <v>0</v>
      </c>
      <c r="G19" s="124">
        <f t="shared" si="1"/>
        <v>0</v>
      </c>
      <c r="H19" s="123">
        <f>NO!D16</f>
        <v>0</v>
      </c>
      <c r="I19" s="124">
        <f t="shared" si="2"/>
        <v>0</v>
      </c>
      <c r="J19" s="127"/>
      <c r="K19" s="126">
        <f t="shared" si="3"/>
        <v>1</v>
      </c>
      <c r="L19" s="128">
        <f t="shared" si="4"/>
        <v>0.020833333333333332</v>
      </c>
      <c r="M19" s="97"/>
      <c r="N19" s="122">
        <v>14</v>
      </c>
      <c r="O19" s="88">
        <v>12</v>
      </c>
      <c r="P19" s="88">
        <v>19</v>
      </c>
      <c r="Q19" s="88">
        <v>19</v>
      </c>
      <c r="S19" s="150" t="s">
        <v>82</v>
      </c>
      <c r="T19" s="151" t="s">
        <v>83</v>
      </c>
    </row>
    <row r="20" spans="1:20" ht="47.25" customHeight="1">
      <c r="A20" s="116" t="s">
        <v>85</v>
      </c>
      <c r="B20" s="111" t="s">
        <v>92</v>
      </c>
      <c r="C20" s="42"/>
      <c r="D20" s="123">
        <f>Süd!D20</f>
        <v>1</v>
      </c>
      <c r="E20" s="124">
        <f t="shared" si="0"/>
        <v>0.0625</v>
      </c>
      <c r="F20" s="123">
        <f>NW!D20</f>
        <v>0</v>
      </c>
      <c r="G20" s="124">
        <f t="shared" si="1"/>
        <v>0</v>
      </c>
      <c r="H20" s="123">
        <f>NO!D19</f>
        <v>0</v>
      </c>
      <c r="I20" s="124">
        <f t="shared" si="2"/>
        <v>0</v>
      </c>
      <c r="J20" s="127"/>
      <c r="K20" s="126">
        <f t="shared" si="3"/>
        <v>1</v>
      </c>
      <c r="L20" s="128">
        <f t="shared" si="4"/>
        <v>0.020833333333333332</v>
      </c>
      <c r="M20" s="97"/>
      <c r="N20" s="122">
        <v>14</v>
      </c>
      <c r="O20" s="88">
        <v>12</v>
      </c>
      <c r="P20" s="88">
        <v>19</v>
      </c>
      <c r="Q20" s="88">
        <v>19</v>
      </c>
      <c r="S20" s="150" t="s">
        <v>84</v>
      </c>
      <c r="T20" s="151" t="s">
        <v>144</v>
      </c>
    </row>
    <row r="21" spans="1:20" ht="41.25" customHeight="1">
      <c r="A21" s="116" t="s">
        <v>87</v>
      </c>
      <c r="B21" s="113" t="s">
        <v>132</v>
      </c>
      <c r="C21" s="36"/>
      <c r="D21" s="123">
        <f>Süd!D21</f>
        <v>0</v>
      </c>
      <c r="E21" s="124">
        <f t="shared" si="0"/>
        <v>0</v>
      </c>
      <c r="F21" s="123">
        <f>NW!D21</f>
        <v>0</v>
      </c>
      <c r="G21" s="124">
        <f t="shared" si="1"/>
        <v>0</v>
      </c>
      <c r="H21" s="123">
        <f>NO!D20</f>
        <v>1</v>
      </c>
      <c r="I21" s="124">
        <f t="shared" si="2"/>
        <v>0.0625</v>
      </c>
      <c r="J21" s="127"/>
      <c r="K21" s="126">
        <f t="shared" si="3"/>
        <v>1</v>
      </c>
      <c r="L21" s="128">
        <f t="shared" si="4"/>
        <v>0.020833333333333332</v>
      </c>
      <c r="M21" s="97"/>
      <c r="N21" s="122">
        <v>14</v>
      </c>
      <c r="O21" s="88">
        <v>19</v>
      </c>
      <c r="P21" s="88">
        <v>19</v>
      </c>
      <c r="Q21" s="88">
        <v>12</v>
      </c>
      <c r="S21" s="150" t="s">
        <v>85</v>
      </c>
      <c r="T21" s="151" t="s">
        <v>86</v>
      </c>
    </row>
    <row r="22" spans="1:20" ht="41.25" customHeight="1">
      <c r="A22" s="116" t="s">
        <v>73</v>
      </c>
      <c r="B22" s="114" t="s">
        <v>74</v>
      </c>
      <c r="C22" s="153"/>
      <c r="D22" s="123">
        <f>Süd!D13</f>
        <v>0</v>
      </c>
      <c r="E22" s="124">
        <f t="shared" si="0"/>
        <v>0</v>
      </c>
      <c r="F22" s="123">
        <f>NW!D13</f>
        <v>0</v>
      </c>
      <c r="G22" s="125">
        <f t="shared" si="1"/>
        <v>0</v>
      </c>
      <c r="H22" s="123">
        <f>NO!D12</f>
        <v>0</v>
      </c>
      <c r="I22" s="124">
        <f t="shared" si="2"/>
        <v>0</v>
      </c>
      <c r="J22" s="127"/>
      <c r="K22" s="126">
        <f t="shared" si="3"/>
        <v>0</v>
      </c>
      <c r="L22" s="129">
        <f t="shared" si="4"/>
        <v>0</v>
      </c>
      <c r="M22" s="97"/>
      <c r="N22" s="122">
        <v>19</v>
      </c>
      <c r="O22" s="88">
        <v>19</v>
      </c>
      <c r="P22" s="88">
        <v>19</v>
      </c>
      <c r="Q22" s="88">
        <v>19</v>
      </c>
      <c r="S22" s="150" t="s">
        <v>87</v>
      </c>
      <c r="T22" s="151" t="s">
        <v>88</v>
      </c>
    </row>
    <row r="23" spans="1:20" ht="50.25">
      <c r="A23" s="120" t="s">
        <v>141</v>
      </c>
      <c r="B23" s="169" t="s">
        <v>157</v>
      </c>
      <c r="C23" s="1"/>
      <c r="D23" s="94"/>
      <c r="E23" s="94"/>
      <c r="F23" s="94"/>
      <c r="G23" s="94"/>
      <c r="H23" s="94"/>
      <c r="I23" s="94"/>
      <c r="J23" s="94"/>
      <c r="K23" s="94"/>
      <c r="L23" s="94"/>
      <c r="M23" s="93"/>
      <c r="N23" s="122"/>
      <c r="O23" s="76"/>
      <c r="P23" s="165">
        <v>9</v>
      </c>
      <c r="Q23" s="165"/>
      <c r="S23" s="150" t="s">
        <v>141</v>
      </c>
      <c r="T23" s="167" t="s">
        <v>89</v>
      </c>
    </row>
    <row r="24" spans="1:20" ht="23.25" customHeight="1">
      <c r="A24" s="176" t="s">
        <v>160</v>
      </c>
      <c r="B24" s="174" t="s">
        <v>159</v>
      </c>
      <c r="C24" s="133"/>
      <c r="E24" s="6"/>
      <c r="F24" s="94"/>
      <c r="G24" s="94"/>
      <c r="H24" s="94"/>
      <c r="I24" s="94"/>
      <c r="J24" s="94"/>
      <c r="K24" s="94"/>
      <c r="L24" s="94"/>
      <c r="M24" s="93"/>
      <c r="N24" s="122"/>
      <c r="O24" s="76"/>
      <c r="P24" s="165"/>
      <c r="Q24" s="165"/>
      <c r="T24" s="177"/>
    </row>
    <row r="25" spans="1:17" ht="21">
      <c r="A25" s="176"/>
      <c r="B25" s="173" t="s">
        <v>19</v>
      </c>
      <c r="C25" s="134" t="s">
        <v>164</v>
      </c>
      <c r="D25" s="15"/>
      <c r="E25" s="15"/>
      <c r="F25" s="94"/>
      <c r="G25" s="94"/>
      <c r="H25" s="94"/>
      <c r="I25" s="94"/>
      <c r="J25" s="94"/>
      <c r="K25" s="94"/>
      <c r="L25" s="94"/>
      <c r="M25" s="93"/>
      <c r="N25" s="122"/>
      <c r="O25" s="76"/>
      <c r="P25" s="165"/>
      <c r="Q25" s="165"/>
    </row>
    <row r="26" spans="1:17" ht="21.75" customHeight="1">
      <c r="A26" s="176"/>
      <c r="B26" s="171" t="s">
        <v>20</v>
      </c>
      <c r="C26" s="134" t="s">
        <v>155</v>
      </c>
      <c r="D26" s="15"/>
      <c r="E26" s="15"/>
      <c r="F26" s="94"/>
      <c r="G26" s="94"/>
      <c r="H26" s="94"/>
      <c r="I26" s="94"/>
      <c r="J26" s="94"/>
      <c r="K26" s="94"/>
      <c r="L26" s="94"/>
      <c r="M26" s="93"/>
      <c r="N26" s="122"/>
      <c r="O26" s="76"/>
      <c r="P26" s="165"/>
      <c r="Q26" s="165"/>
    </row>
    <row r="27" spans="5:16" ht="15.75">
      <c r="E27" s="34"/>
      <c r="M27" s="6"/>
      <c r="P27" s="6"/>
    </row>
    <row r="28" spans="2:16" ht="15.75">
      <c r="B28" s="6"/>
      <c r="E28" s="6"/>
      <c r="F28" s="13"/>
      <c r="G28" s="13"/>
      <c r="H28" s="13"/>
      <c r="I28" s="13"/>
      <c r="J28" s="13"/>
      <c r="K28" s="13"/>
      <c r="L28" s="13"/>
      <c r="M28" s="13"/>
      <c r="N28" s="13"/>
      <c r="P28" s="6"/>
    </row>
    <row r="29" spans="2:16" ht="24" customHeight="1">
      <c r="B29" s="6"/>
      <c r="E29" s="6"/>
      <c r="F29" s="13"/>
      <c r="G29" s="13"/>
      <c r="H29" s="13"/>
      <c r="I29" s="13"/>
      <c r="J29" s="13"/>
      <c r="K29" s="13"/>
      <c r="L29" s="13"/>
      <c r="M29" s="13"/>
      <c r="N29" s="13"/>
      <c r="P29" s="6"/>
    </row>
    <row r="30" spans="1:16" ht="15.75">
      <c r="A30" s="14"/>
      <c r="B30" s="6"/>
      <c r="E30" s="6"/>
      <c r="F30" s="16"/>
      <c r="G30" s="17"/>
      <c r="H30" s="17"/>
      <c r="J30" s="6"/>
      <c r="M30" s="6"/>
      <c r="P30" s="6"/>
    </row>
    <row r="31" spans="1:16" ht="15.75">
      <c r="A31" s="14"/>
      <c r="B31" s="6"/>
      <c r="E31" s="6"/>
      <c r="F31" s="16"/>
      <c r="G31" s="17"/>
      <c r="H31" s="17"/>
      <c r="J31" s="6"/>
      <c r="M31" s="6"/>
      <c r="P31" s="6"/>
    </row>
    <row r="32" spans="5:16" ht="15.75">
      <c r="E32" s="34"/>
      <c r="P32" s="6"/>
    </row>
    <row r="33" spans="5:16" ht="15.75">
      <c r="E33" s="34"/>
      <c r="P33" s="6"/>
    </row>
    <row r="34" spans="5:16" ht="15.75">
      <c r="E34" s="34"/>
      <c r="P34" s="6"/>
    </row>
    <row r="35" spans="5:16" ht="15.75">
      <c r="E35" s="34"/>
      <c r="P35" s="6"/>
    </row>
    <row r="36" spans="5:16" ht="15.75">
      <c r="E36" s="34"/>
      <c r="P36" s="6"/>
    </row>
    <row r="37" spans="5:16" ht="15.75">
      <c r="E37" s="34"/>
      <c r="P37" s="6"/>
    </row>
    <row r="38" spans="5:16" ht="15.75">
      <c r="E38" s="34"/>
      <c r="P38" s="6"/>
    </row>
    <row r="39" spans="5:16" ht="15.75">
      <c r="E39" s="34"/>
      <c r="P39" s="6"/>
    </row>
    <row r="40" spans="5:16" ht="15.75">
      <c r="E40" s="34"/>
      <c r="P40" s="6"/>
    </row>
    <row r="41" spans="5:16" ht="15.75">
      <c r="E41" s="34"/>
      <c r="P41" s="6"/>
    </row>
    <row r="42" spans="5:16" ht="15.75">
      <c r="E42" s="34"/>
      <c r="P42" s="6"/>
    </row>
    <row r="43" spans="5:16" ht="15.75">
      <c r="E43" s="34"/>
      <c r="P43" s="6"/>
    </row>
    <row r="44" spans="5:16" ht="15.75">
      <c r="E44" s="34"/>
      <c r="P44" s="6"/>
    </row>
    <row r="45" spans="5:16" ht="15.75">
      <c r="E45" s="34"/>
      <c r="P45" s="6"/>
    </row>
    <row r="46" spans="5:16" ht="15.75">
      <c r="E46" s="34"/>
      <c r="P46" s="6"/>
    </row>
    <row r="47" spans="5:16" ht="15.75">
      <c r="E47" s="34"/>
      <c r="P47" s="6"/>
    </row>
    <row r="48" spans="5:16" ht="15.75">
      <c r="E48" s="34"/>
      <c r="P48" s="6"/>
    </row>
    <row r="49" spans="5:16" ht="15.75">
      <c r="E49" s="34"/>
      <c r="P49" s="6"/>
    </row>
    <row r="50" spans="5:16" ht="15.75">
      <c r="E50" s="34"/>
      <c r="P50" s="6"/>
    </row>
    <row r="51" spans="5:16" ht="15.75">
      <c r="E51" s="34"/>
      <c r="P51" s="6"/>
    </row>
    <row r="52" spans="5:16" ht="15.75">
      <c r="E52" s="34"/>
      <c r="P52" s="6"/>
    </row>
    <row r="53" spans="5:16" ht="15.75">
      <c r="E53" s="34"/>
      <c r="P53" s="6"/>
    </row>
    <row r="54" spans="5:16" ht="15.75">
      <c r="E54" s="34"/>
      <c r="P54" s="6"/>
    </row>
    <row r="55" ht="18.75">
      <c r="E55" s="34"/>
    </row>
    <row r="56" ht="18.75">
      <c r="E56" s="34"/>
    </row>
    <row r="57" ht="18.75">
      <c r="E57" s="34"/>
    </row>
    <row r="58" ht="18.75">
      <c r="E58" s="34"/>
    </row>
    <row r="59" ht="18.75">
      <c r="E59" s="34"/>
    </row>
    <row r="60" ht="18.75">
      <c r="E60" s="34"/>
    </row>
    <row r="61" ht="18.75">
      <c r="E61" s="34"/>
    </row>
    <row r="62" ht="18.75">
      <c r="E62" s="34"/>
    </row>
    <row r="63" ht="18.75">
      <c r="E63" s="34"/>
    </row>
    <row r="64" ht="18.75">
      <c r="E64" s="34"/>
    </row>
    <row r="65" ht="18.75">
      <c r="E65" s="34"/>
    </row>
    <row r="66" ht="18.75">
      <c r="E66" s="34"/>
    </row>
    <row r="67" ht="18.75">
      <c r="E67" s="34"/>
    </row>
    <row r="68" ht="18.75">
      <c r="E68" s="34"/>
    </row>
    <row r="69" ht="18.75">
      <c r="E69" s="34"/>
    </row>
    <row r="70" ht="18.75">
      <c r="E70" s="34"/>
    </row>
    <row r="71" ht="18.75">
      <c r="E71" s="34"/>
    </row>
    <row r="72" ht="18.75">
      <c r="E72" s="34"/>
    </row>
    <row r="73" ht="18.75">
      <c r="E73" s="34"/>
    </row>
    <row r="74" ht="18.75">
      <c r="E74" s="34"/>
    </row>
    <row r="75" ht="18.75">
      <c r="E75" s="34"/>
    </row>
    <row r="76" ht="18.75">
      <c r="E76" s="34"/>
    </row>
    <row r="77" ht="18.75">
      <c r="E77" s="34"/>
    </row>
    <row r="78" ht="18.75">
      <c r="E78" s="34"/>
    </row>
    <row r="79" ht="18.75">
      <c r="E79" s="34"/>
    </row>
    <row r="80" ht="18.75">
      <c r="E80" s="34"/>
    </row>
  </sheetData>
  <sheetProtection/>
  <autoFilter ref="A4:Q22">
    <sortState ref="A5:Q80">
      <sortCondition descending="1" sortBy="value" ref="K5:K80"/>
    </sortState>
  </autoFilter>
  <conditionalFormatting sqref="B24:B26 D5:L22">
    <cfRule type="cellIs" priority="18" dxfId="11" operator="equal" stopIfTrue="1">
      <formula>0</formula>
    </cfRule>
    <cfRule type="cellIs" priority="19" dxfId="12" operator="equal" stopIfTrue="1">
      <formula>0</formula>
    </cfRule>
    <cfRule type="cellIs" priority="20" dxfId="13" operator="equal" stopIfTrue="1">
      <formula>0</formula>
    </cfRule>
    <cfRule type="cellIs" priority="22" dxfId="14" operator="equal" stopIfTrue="1">
      <formula>0</formula>
    </cfRule>
    <cfRule type="cellIs" priority="23" dxfId="15" operator="equal" stopIfTrue="1">
      <formula>0</formula>
    </cfRule>
  </conditionalFormatting>
  <conditionalFormatting sqref="B24 B26 E5:L22">
    <cfRule type="cellIs" priority="21" dxfId="4" operator="equal" stopIfTrue="1">
      <formula>0</formula>
    </cfRule>
  </conditionalFormatting>
  <printOptions/>
  <pageMargins left="0.31496062992125984" right="0.31496062992125984" top="0.28" bottom="0.25" header="0.24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="55" zoomScaleNormal="55" zoomScalePageLayoutView="0" workbookViewId="0" topLeftCell="A13">
      <selection activeCell="A1" sqref="A1"/>
    </sheetView>
  </sheetViews>
  <sheetFormatPr defaultColWidth="11.421875" defaultRowHeight="15"/>
  <cols>
    <col min="1" max="1" width="6.421875" style="21" customWidth="1"/>
    <col min="2" max="2" width="46.8515625" style="6" customWidth="1"/>
    <col min="3" max="3" width="2.00390625" style="6" customWidth="1"/>
    <col min="4" max="4" width="5.7109375" style="135" customWidth="1"/>
    <col min="5" max="6" width="5.7109375" style="6" customWidth="1"/>
    <col min="7" max="7" width="7.140625" style="6" customWidth="1"/>
    <col min="8" max="12" width="5.7109375" style="6" customWidth="1"/>
    <col min="13" max="13" width="9.28125" style="6" customWidth="1"/>
    <col min="14" max="21" width="5.7109375" style="6" customWidth="1"/>
    <col min="22" max="16384" width="11.421875" style="6" customWidth="1"/>
  </cols>
  <sheetData>
    <row r="1" spans="1:21" ht="199.5">
      <c r="A1" s="179" t="s">
        <v>176</v>
      </c>
      <c r="B1" s="46" t="s">
        <v>169</v>
      </c>
      <c r="D1" s="85" t="s">
        <v>115</v>
      </c>
      <c r="E1" s="65" t="s">
        <v>12</v>
      </c>
      <c r="F1" s="48" t="s">
        <v>21</v>
      </c>
      <c r="G1" s="83" t="s">
        <v>113</v>
      </c>
      <c r="H1" s="48" t="s">
        <v>22</v>
      </c>
      <c r="I1" s="48" t="s">
        <v>149</v>
      </c>
      <c r="J1" s="64" t="s">
        <v>14</v>
      </c>
      <c r="K1" s="48" t="s">
        <v>28</v>
      </c>
      <c r="L1" s="64" t="s">
        <v>15</v>
      </c>
      <c r="M1" s="66" t="s">
        <v>151</v>
      </c>
      <c r="N1" s="48" t="s">
        <v>24</v>
      </c>
      <c r="O1" s="64" t="s">
        <v>49</v>
      </c>
      <c r="P1" s="64" t="s">
        <v>57</v>
      </c>
      <c r="Q1" s="64" t="s">
        <v>56</v>
      </c>
      <c r="R1" s="48" t="s">
        <v>27</v>
      </c>
      <c r="S1" s="48" t="s">
        <v>25</v>
      </c>
      <c r="T1" s="48" t="s">
        <v>26</v>
      </c>
      <c r="U1" s="48" t="s">
        <v>150</v>
      </c>
    </row>
    <row r="2" spans="2:22" ht="13.5" customHeight="1">
      <c r="B2" s="1"/>
      <c r="C2" s="1"/>
      <c r="D2" s="13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1"/>
    </row>
    <row r="3" spans="2:22" ht="18.75">
      <c r="B3" s="52" t="s">
        <v>16</v>
      </c>
      <c r="C3" s="1"/>
      <c r="D3" s="131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1"/>
    </row>
    <row r="4" spans="1:22" ht="69.75" customHeight="1">
      <c r="A4" s="67" t="s">
        <v>94</v>
      </c>
      <c r="B4" s="68" t="s">
        <v>107</v>
      </c>
      <c r="C4" s="22"/>
      <c r="D4" s="123">
        <f aca="true" t="shared" si="0" ref="D4:D12">SUM(F4:U4)</f>
        <v>9</v>
      </c>
      <c r="E4" s="20"/>
      <c r="F4" s="154"/>
      <c r="G4" s="155"/>
      <c r="H4" s="154"/>
      <c r="I4" s="154"/>
      <c r="J4" s="154">
        <v>1</v>
      </c>
      <c r="K4" s="154">
        <v>1</v>
      </c>
      <c r="L4" s="154"/>
      <c r="M4" s="154">
        <v>1</v>
      </c>
      <c r="N4" s="154">
        <v>1</v>
      </c>
      <c r="O4" s="154">
        <v>1</v>
      </c>
      <c r="P4" s="154">
        <v>1</v>
      </c>
      <c r="Q4" s="154">
        <v>1</v>
      </c>
      <c r="R4" s="154">
        <v>1</v>
      </c>
      <c r="S4" s="154">
        <v>1</v>
      </c>
      <c r="T4" s="154"/>
      <c r="U4" s="154"/>
      <c r="V4" s="21"/>
    </row>
    <row r="5" spans="1:21" ht="29.25" customHeight="1">
      <c r="A5" s="67" t="s">
        <v>95</v>
      </c>
      <c r="B5" s="68" t="s">
        <v>133</v>
      </c>
      <c r="C5" s="29"/>
      <c r="D5" s="123">
        <f t="shared" si="0"/>
        <v>3</v>
      </c>
      <c r="E5" s="30"/>
      <c r="F5" s="154"/>
      <c r="G5" s="154"/>
      <c r="H5" s="154"/>
      <c r="I5" s="154"/>
      <c r="J5" s="154">
        <v>1</v>
      </c>
      <c r="K5" s="154"/>
      <c r="L5" s="154"/>
      <c r="M5" s="154">
        <v>1</v>
      </c>
      <c r="N5" s="154"/>
      <c r="O5" s="154"/>
      <c r="P5" s="154"/>
      <c r="Q5" s="154"/>
      <c r="R5" s="154"/>
      <c r="S5" s="154"/>
      <c r="T5" s="154"/>
      <c r="U5" s="154">
        <v>1</v>
      </c>
    </row>
    <row r="6" spans="1:22" ht="43.5" customHeight="1">
      <c r="A6" s="67" t="s">
        <v>96</v>
      </c>
      <c r="B6" s="68" t="s">
        <v>148</v>
      </c>
      <c r="C6" s="22"/>
      <c r="D6" s="123">
        <f t="shared" si="0"/>
        <v>4</v>
      </c>
      <c r="E6" s="20"/>
      <c r="F6" s="156">
        <v>1</v>
      </c>
      <c r="G6" s="157"/>
      <c r="H6" s="156">
        <v>1</v>
      </c>
      <c r="I6" s="156">
        <v>1</v>
      </c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>
        <v>1</v>
      </c>
      <c r="U6" s="154"/>
      <c r="V6" s="21"/>
    </row>
    <row r="7" spans="1:22" ht="51" customHeight="1">
      <c r="A7" s="67" t="s">
        <v>97</v>
      </c>
      <c r="B7" s="68" t="s">
        <v>142</v>
      </c>
      <c r="C7" s="22"/>
      <c r="D7" s="123">
        <f t="shared" si="0"/>
        <v>5</v>
      </c>
      <c r="E7" s="20"/>
      <c r="F7" s="158"/>
      <c r="G7" s="159">
        <v>1</v>
      </c>
      <c r="H7" s="158"/>
      <c r="I7" s="158"/>
      <c r="J7" s="158"/>
      <c r="K7" s="156">
        <v>1</v>
      </c>
      <c r="L7" s="158"/>
      <c r="M7" s="158"/>
      <c r="N7" s="158">
        <v>1</v>
      </c>
      <c r="O7" s="158">
        <v>1</v>
      </c>
      <c r="P7" s="158"/>
      <c r="Q7" s="158"/>
      <c r="R7" s="158">
        <v>1</v>
      </c>
      <c r="S7" s="158"/>
      <c r="T7" s="158"/>
      <c r="U7" s="158"/>
      <c r="V7" s="21"/>
    </row>
    <row r="8" spans="1:22" ht="44.25" customHeight="1">
      <c r="A8" s="67" t="s">
        <v>98</v>
      </c>
      <c r="B8" s="68" t="s">
        <v>170</v>
      </c>
      <c r="C8" s="22"/>
      <c r="D8" s="123">
        <f t="shared" si="0"/>
        <v>7</v>
      </c>
      <c r="E8" s="20"/>
      <c r="F8" s="154"/>
      <c r="G8" s="155"/>
      <c r="H8" s="154">
        <v>1</v>
      </c>
      <c r="I8" s="154"/>
      <c r="J8" s="154"/>
      <c r="K8" s="154"/>
      <c r="L8" s="154">
        <v>1</v>
      </c>
      <c r="M8" s="154"/>
      <c r="N8" s="154">
        <v>1</v>
      </c>
      <c r="O8" s="154"/>
      <c r="P8" s="154"/>
      <c r="Q8" s="154"/>
      <c r="R8" s="154">
        <v>1</v>
      </c>
      <c r="S8" s="154">
        <v>1</v>
      </c>
      <c r="T8" s="154">
        <v>1</v>
      </c>
      <c r="U8" s="154">
        <v>1</v>
      </c>
      <c r="V8" s="3"/>
    </row>
    <row r="9" spans="1:22" ht="66.75" customHeight="1">
      <c r="A9" s="67" t="s">
        <v>99</v>
      </c>
      <c r="B9" s="28" t="s">
        <v>110</v>
      </c>
      <c r="C9" s="22"/>
      <c r="D9" s="123">
        <f t="shared" si="0"/>
        <v>2</v>
      </c>
      <c r="E9" s="20"/>
      <c r="F9" s="154"/>
      <c r="G9" s="155"/>
      <c r="H9" s="154"/>
      <c r="I9" s="154"/>
      <c r="J9" s="154"/>
      <c r="K9" s="154"/>
      <c r="L9" s="154">
        <v>1</v>
      </c>
      <c r="M9" s="154"/>
      <c r="N9" s="154"/>
      <c r="O9" s="154"/>
      <c r="P9" s="154">
        <v>1</v>
      </c>
      <c r="Q9" s="154"/>
      <c r="R9" s="154"/>
      <c r="S9" s="154"/>
      <c r="T9" s="154"/>
      <c r="U9" s="154"/>
      <c r="V9" s="21"/>
    </row>
    <row r="10" spans="1:22" ht="33.75" customHeight="1">
      <c r="A10" s="67" t="s">
        <v>100</v>
      </c>
      <c r="B10" s="69" t="s">
        <v>51</v>
      </c>
      <c r="C10" s="22"/>
      <c r="D10" s="123">
        <f t="shared" si="0"/>
        <v>1</v>
      </c>
      <c r="E10" s="20"/>
      <c r="F10" s="154"/>
      <c r="G10" s="155"/>
      <c r="H10" s="154"/>
      <c r="I10" s="154"/>
      <c r="J10" s="154"/>
      <c r="K10" s="154"/>
      <c r="L10" s="154"/>
      <c r="M10" s="154"/>
      <c r="N10" s="154"/>
      <c r="O10" s="154"/>
      <c r="P10" s="154"/>
      <c r="Q10" s="154">
        <v>1</v>
      </c>
      <c r="R10" s="154"/>
      <c r="S10" s="154"/>
      <c r="T10" s="154"/>
      <c r="U10" s="154"/>
      <c r="V10" s="21"/>
    </row>
    <row r="11" spans="1:22" ht="41.25" customHeight="1">
      <c r="A11" s="67" t="s">
        <v>101</v>
      </c>
      <c r="B11" s="68" t="s">
        <v>134</v>
      </c>
      <c r="C11" s="22"/>
      <c r="D11" s="123">
        <f t="shared" si="0"/>
        <v>2</v>
      </c>
      <c r="E11" s="20"/>
      <c r="F11" s="156">
        <v>1</v>
      </c>
      <c r="G11" s="155"/>
      <c r="H11" s="154"/>
      <c r="I11" s="154"/>
      <c r="J11" s="154"/>
      <c r="K11" s="154">
        <v>1</v>
      </c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21"/>
    </row>
    <row r="12" spans="1:22" ht="45.75" customHeight="1">
      <c r="A12" s="67" t="s">
        <v>102</v>
      </c>
      <c r="B12" s="69" t="s">
        <v>52</v>
      </c>
      <c r="C12" s="22"/>
      <c r="D12" s="123">
        <f t="shared" si="0"/>
        <v>2</v>
      </c>
      <c r="E12" s="20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>
        <v>1</v>
      </c>
      <c r="T12" s="156">
        <v>1</v>
      </c>
      <c r="U12" s="156"/>
      <c r="V12" s="21"/>
    </row>
    <row r="13" spans="1:21" ht="39.75" customHeight="1">
      <c r="A13" s="67" t="s">
        <v>73</v>
      </c>
      <c r="B13" s="70" t="s">
        <v>74</v>
      </c>
      <c r="D13" s="123">
        <v>0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ht="33.75" customHeight="1">
      <c r="A14" s="67" t="s">
        <v>75</v>
      </c>
      <c r="B14" s="68" t="s">
        <v>55</v>
      </c>
      <c r="C14" s="29"/>
      <c r="D14" s="123">
        <f aca="true" t="shared" si="1" ref="D14:D22">SUM(F14:U14)</f>
        <v>3</v>
      </c>
      <c r="E14" s="30"/>
      <c r="F14" s="154"/>
      <c r="G14" s="154">
        <v>1</v>
      </c>
      <c r="H14" s="154"/>
      <c r="I14" s="154">
        <v>1</v>
      </c>
      <c r="J14" s="154"/>
      <c r="K14" s="154"/>
      <c r="L14" s="154"/>
      <c r="M14" s="154">
        <v>1</v>
      </c>
      <c r="N14" s="154"/>
      <c r="O14" s="154"/>
      <c r="P14" s="154"/>
      <c r="Q14" s="154"/>
      <c r="R14" s="154"/>
      <c r="S14" s="154"/>
      <c r="T14" s="154"/>
      <c r="U14" s="154"/>
    </row>
    <row r="15" spans="1:22" ht="44.25" customHeight="1">
      <c r="A15" s="67" t="s">
        <v>77</v>
      </c>
      <c r="B15" s="68" t="s">
        <v>50</v>
      </c>
      <c r="C15" s="22"/>
      <c r="D15" s="123">
        <f t="shared" si="1"/>
        <v>1</v>
      </c>
      <c r="E15" s="20"/>
      <c r="F15" s="161"/>
      <c r="G15" s="161"/>
      <c r="H15" s="161"/>
      <c r="I15" s="161"/>
      <c r="J15" s="161"/>
      <c r="K15" s="161"/>
      <c r="L15" s="161">
        <v>1</v>
      </c>
      <c r="M15" s="161"/>
      <c r="N15" s="161"/>
      <c r="O15" s="161"/>
      <c r="P15" s="161"/>
      <c r="Q15" s="161"/>
      <c r="R15" s="161"/>
      <c r="S15" s="161"/>
      <c r="T15" s="161"/>
      <c r="U15" s="161"/>
      <c r="V15" s="21"/>
    </row>
    <row r="16" spans="1:22" ht="44.25" customHeight="1">
      <c r="A16" s="67" t="s">
        <v>79</v>
      </c>
      <c r="B16" s="68" t="s">
        <v>54</v>
      </c>
      <c r="C16" s="22"/>
      <c r="D16" s="123">
        <f t="shared" si="1"/>
        <v>1</v>
      </c>
      <c r="E16" s="20"/>
      <c r="F16" s="156"/>
      <c r="G16" s="156">
        <v>1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3"/>
    </row>
    <row r="17" spans="1:22" ht="58.5" customHeight="1">
      <c r="A17" s="67" t="s">
        <v>80</v>
      </c>
      <c r="B17" s="68" t="s">
        <v>90</v>
      </c>
      <c r="C17" s="22"/>
      <c r="D17" s="123">
        <f t="shared" si="1"/>
        <v>1</v>
      </c>
      <c r="E17" s="20"/>
      <c r="F17" s="154"/>
      <c r="G17" s="154"/>
      <c r="H17" s="161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>
        <v>1</v>
      </c>
      <c r="V17" s="3"/>
    </row>
    <row r="18" spans="1:22" ht="29.25" customHeight="1">
      <c r="A18" s="67" t="s">
        <v>82</v>
      </c>
      <c r="B18" s="68" t="s">
        <v>91</v>
      </c>
      <c r="C18" s="22"/>
      <c r="D18" s="123">
        <f t="shared" si="1"/>
        <v>4</v>
      </c>
      <c r="E18" s="20"/>
      <c r="F18" s="154">
        <v>1</v>
      </c>
      <c r="G18" s="154"/>
      <c r="H18" s="154">
        <v>1</v>
      </c>
      <c r="I18" s="154">
        <v>1</v>
      </c>
      <c r="J18" s="154"/>
      <c r="K18" s="154"/>
      <c r="L18" s="154"/>
      <c r="M18" s="154">
        <v>1</v>
      </c>
      <c r="N18" s="154"/>
      <c r="O18" s="154"/>
      <c r="P18" s="154"/>
      <c r="Q18" s="154"/>
      <c r="R18" s="154"/>
      <c r="S18" s="154"/>
      <c r="T18" s="154"/>
      <c r="U18" s="154"/>
      <c r="V18" s="21"/>
    </row>
    <row r="19" spans="1:22" ht="68.25" customHeight="1">
      <c r="A19" s="67" t="s">
        <v>84</v>
      </c>
      <c r="B19" s="68" t="s">
        <v>58</v>
      </c>
      <c r="C19" s="22"/>
      <c r="D19" s="123">
        <f t="shared" si="1"/>
        <v>2</v>
      </c>
      <c r="E19" s="20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>
        <v>1</v>
      </c>
      <c r="Q19" s="154">
        <v>1</v>
      </c>
      <c r="R19" s="154"/>
      <c r="S19" s="154"/>
      <c r="T19" s="154"/>
      <c r="U19" s="154"/>
      <c r="V19" s="21"/>
    </row>
    <row r="20" spans="1:22" ht="37.5" customHeight="1">
      <c r="A20" s="67" t="s">
        <v>85</v>
      </c>
      <c r="B20" s="68" t="s">
        <v>92</v>
      </c>
      <c r="C20" s="22"/>
      <c r="D20" s="123">
        <f t="shared" si="1"/>
        <v>1</v>
      </c>
      <c r="E20" s="20"/>
      <c r="F20" s="154"/>
      <c r="G20" s="154"/>
      <c r="H20" s="154"/>
      <c r="I20" s="154"/>
      <c r="J20" s="154"/>
      <c r="K20" s="154"/>
      <c r="L20" s="154"/>
      <c r="M20" s="154"/>
      <c r="N20" s="154"/>
      <c r="O20" s="154">
        <v>1</v>
      </c>
      <c r="P20" s="154"/>
      <c r="Q20" s="154"/>
      <c r="R20" s="154"/>
      <c r="S20" s="154"/>
      <c r="T20" s="154"/>
      <c r="U20" s="154"/>
      <c r="V20" s="21"/>
    </row>
    <row r="21" spans="1:22" ht="53.25" customHeight="1">
      <c r="A21" s="67" t="s">
        <v>87</v>
      </c>
      <c r="B21" s="28" t="s">
        <v>103</v>
      </c>
      <c r="C21" s="71"/>
      <c r="D21" s="123">
        <f t="shared" si="1"/>
        <v>0</v>
      </c>
      <c r="E21" s="7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21"/>
    </row>
    <row r="22" spans="1:22" ht="41.25" customHeight="1">
      <c r="A22" s="78" t="s">
        <v>112</v>
      </c>
      <c r="B22" s="28" t="s">
        <v>89</v>
      </c>
      <c r="C22" s="73"/>
      <c r="D22" s="123">
        <f t="shared" si="1"/>
        <v>0</v>
      </c>
      <c r="E22" s="74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3"/>
    </row>
    <row r="23" spans="2:22" ht="36" customHeight="1">
      <c r="B23" s="19" t="s">
        <v>106</v>
      </c>
      <c r="C23" s="3"/>
      <c r="D23" s="132"/>
      <c r="E23" s="10"/>
      <c r="F23" s="5">
        <f aca="true" t="shared" si="2" ref="F23:U23">SUM(F4:F22)</f>
        <v>3</v>
      </c>
      <c r="G23" s="5">
        <f t="shared" si="2"/>
        <v>3</v>
      </c>
      <c r="H23" s="5">
        <f t="shared" si="2"/>
        <v>3</v>
      </c>
      <c r="I23" s="5">
        <f t="shared" si="2"/>
        <v>3</v>
      </c>
      <c r="J23" s="5">
        <f t="shared" si="2"/>
        <v>2</v>
      </c>
      <c r="K23" s="5">
        <f t="shared" si="2"/>
        <v>3</v>
      </c>
      <c r="L23" s="5">
        <f t="shared" si="2"/>
        <v>3</v>
      </c>
      <c r="M23" s="5">
        <f t="shared" si="2"/>
        <v>4</v>
      </c>
      <c r="N23" s="5">
        <f t="shared" si="2"/>
        <v>3</v>
      </c>
      <c r="O23" s="5">
        <f t="shared" si="2"/>
        <v>3</v>
      </c>
      <c r="P23" s="5">
        <f t="shared" si="2"/>
        <v>3</v>
      </c>
      <c r="Q23" s="5">
        <f t="shared" si="2"/>
        <v>3</v>
      </c>
      <c r="R23" s="5">
        <f t="shared" si="2"/>
        <v>3</v>
      </c>
      <c r="S23" s="5">
        <f t="shared" si="2"/>
        <v>3</v>
      </c>
      <c r="T23" s="5">
        <f t="shared" si="2"/>
        <v>3</v>
      </c>
      <c r="U23" s="5">
        <f t="shared" si="2"/>
        <v>3</v>
      </c>
      <c r="V23" s="11"/>
    </row>
    <row r="24" spans="2:22" ht="154.5" customHeight="1">
      <c r="B24" s="175" t="s">
        <v>161</v>
      </c>
      <c r="C24" s="12"/>
      <c r="D24" s="85" t="s">
        <v>115</v>
      </c>
      <c r="E24" s="65" t="s">
        <v>12</v>
      </c>
      <c r="F24" s="48" t="s">
        <v>13</v>
      </c>
      <c r="G24" s="83" t="s">
        <v>113</v>
      </c>
      <c r="H24" s="48" t="s">
        <v>22</v>
      </c>
      <c r="I24" s="48" t="s">
        <v>23</v>
      </c>
      <c r="J24" s="64" t="s">
        <v>14</v>
      </c>
      <c r="K24" s="48" t="s">
        <v>28</v>
      </c>
      <c r="L24" s="64" t="s">
        <v>15</v>
      </c>
      <c r="M24" s="66" t="s">
        <v>114</v>
      </c>
      <c r="N24" s="48" t="s">
        <v>24</v>
      </c>
      <c r="O24" s="64" t="s">
        <v>49</v>
      </c>
      <c r="P24" s="64" t="s">
        <v>57</v>
      </c>
      <c r="Q24" s="64" t="s">
        <v>56</v>
      </c>
      <c r="R24" s="48" t="s">
        <v>27</v>
      </c>
      <c r="S24" s="48" t="s">
        <v>25</v>
      </c>
      <c r="T24" s="48" t="s">
        <v>26</v>
      </c>
      <c r="U24" s="48" t="s">
        <v>29</v>
      </c>
      <c r="V24" s="12"/>
    </row>
    <row r="25" spans="2:4" ht="18.75">
      <c r="B25" s="27" t="s">
        <v>19</v>
      </c>
      <c r="C25" s="15"/>
      <c r="D25" s="133"/>
    </row>
    <row r="26" spans="2:4" ht="18.75">
      <c r="B26" s="18" t="s">
        <v>20</v>
      </c>
      <c r="C26" s="15"/>
      <c r="D26" s="133"/>
    </row>
    <row r="27" spans="2:4" ht="18.75">
      <c r="B27" s="2"/>
      <c r="C27" s="15"/>
      <c r="D27" s="134" t="s">
        <v>162</v>
      </c>
    </row>
    <row r="28" spans="2:4" ht="18.75">
      <c r="B28" s="14"/>
      <c r="C28" s="15"/>
      <c r="D28" s="134" t="s">
        <v>156</v>
      </c>
    </row>
    <row r="29" ht="18.75">
      <c r="B29" s="14"/>
    </row>
  </sheetData>
  <sheetProtection/>
  <conditionalFormatting sqref="F4:U22">
    <cfRule type="cellIs" priority="2" dxfId="4" operator="equal" stopIfTrue="1">
      <formula>0</formula>
    </cfRule>
  </conditionalFormatting>
  <conditionalFormatting sqref="D4:D22">
    <cfRule type="cellIs" priority="1" dxfId="16" operator="equal" stopIfTrue="1">
      <formula>0</formula>
    </cfRule>
  </conditionalFormatting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="55" zoomScaleNormal="55" zoomScalePageLayoutView="0" workbookViewId="0" topLeftCell="A1">
      <selection activeCell="Q24" sqref="B24:Q24"/>
    </sheetView>
  </sheetViews>
  <sheetFormatPr defaultColWidth="11.421875" defaultRowHeight="15"/>
  <cols>
    <col min="1" max="1" width="5.00390625" style="45" customWidth="1"/>
    <col min="2" max="2" width="41.8515625" style="25" customWidth="1"/>
    <col min="3" max="3" width="2.00390625" style="6" customWidth="1"/>
    <col min="4" max="4" width="5.7109375" style="135" customWidth="1"/>
    <col min="5" max="5" width="4.28125" style="6" customWidth="1"/>
    <col min="6" max="15" width="5.7109375" style="6" customWidth="1"/>
    <col min="16" max="16" width="6.8515625" style="6" customWidth="1"/>
    <col min="17" max="17" width="5.7109375" style="6" customWidth="1"/>
    <col min="18" max="16384" width="11.421875" style="6" customWidth="1"/>
  </cols>
  <sheetData>
    <row r="1" spans="1:17" ht="156" customHeight="1">
      <c r="A1" s="179" t="s">
        <v>176</v>
      </c>
      <c r="B1" s="121" t="s">
        <v>168</v>
      </c>
      <c r="D1" s="85" t="s">
        <v>34</v>
      </c>
      <c r="E1" s="47" t="s">
        <v>2</v>
      </c>
      <c r="F1" s="48" t="s">
        <v>30</v>
      </c>
      <c r="G1" s="49" t="s">
        <v>31</v>
      </c>
      <c r="H1" s="50" t="s">
        <v>3</v>
      </c>
      <c r="I1" s="50" t="s">
        <v>4</v>
      </c>
      <c r="J1" s="50" t="s">
        <v>5</v>
      </c>
      <c r="K1" s="50" t="s">
        <v>32</v>
      </c>
      <c r="L1" s="50" t="s">
        <v>6</v>
      </c>
      <c r="M1" s="50" t="s">
        <v>7</v>
      </c>
      <c r="N1" s="50" t="s">
        <v>8</v>
      </c>
      <c r="O1" s="50" t="s">
        <v>9</v>
      </c>
      <c r="P1" s="51" t="s">
        <v>10</v>
      </c>
      <c r="Q1" s="50" t="s">
        <v>33</v>
      </c>
    </row>
    <row r="2" spans="2:18" ht="9.75" customHeight="1">
      <c r="B2" s="24"/>
      <c r="C2" s="1"/>
      <c r="D2" s="131"/>
      <c r="E2" s="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187"/>
    </row>
    <row r="3" spans="2:18" ht="18.75">
      <c r="B3" s="52" t="s">
        <v>16</v>
      </c>
      <c r="C3" s="1"/>
      <c r="D3" s="131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  <c r="R3" s="187"/>
    </row>
    <row r="4" spans="1:18" ht="45.75" customHeight="1">
      <c r="A4" s="53" t="s">
        <v>104</v>
      </c>
      <c r="B4" s="54" t="s">
        <v>129</v>
      </c>
      <c r="C4" s="36"/>
      <c r="D4" s="123">
        <f aca="true" t="shared" si="0" ref="D4:D12">SUM(F4:Q4)</f>
        <v>8</v>
      </c>
      <c r="E4" s="31"/>
      <c r="F4" s="99"/>
      <c r="G4" s="100"/>
      <c r="H4" s="100">
        <v>1</v>
      </c>
      <c r="I4" s="100">
        <v>1</v>
      </c>
      <c r="J4" s="100">
        <v>1</v>
      </c>
      <c r="K4" s="100"/>
      <c r="L4" s="100">
        <v>1</v>
      </c>
      <c r="M4" s="100">
        <v>1</v>
      </c>
      <c r="N4" s="100">
        <v>1</v>
      </c>
      <c r="O4" s="100"/>
      <c r="P4" s="100">
        <v>1</v>
      </c>
      <c r="Q4" s="100">
        <v>1</v>
      </c>
      <c r="R4" s="187"/>
    </row>
    <row r="5" spans="1:18" ht="26.25" customHeight="1">
      <c r="A5" s="53" t="s">
        <v>95</v>
      </c>
      <c r="B5" s="54" t="s">
        <v>17</v>
      </c>
      <c r="C5" s="36"/>
      <c r="D5" s="123">
        <f t="shared" si="0"/>
        <v>6</v>
      </c>
      <c r="E5" s="20"/>
      <c r="F5" s="101"/>
      <c r="G5" s="99">
        <v>1</v>
      </c>
      <c r="H5" s="99"/>
      <c r="I5" s="99">
        <v>1</v>
      </c>
      <c r="J5" s="99"/>
      <c r="K5" s="99"/>
      <c r="L5" s="99">
        <v>1</v>
      </c>
      <c r="M5" s="99">
        <v>1</v>
      </c>
      <c r="N5" s="99">
        <v>1</v>
      </c>
      <c r="O5" s="99"/>
      <c r="P5" s="99"/>
      <c r="Q5" s="99">
        <v>1</v>
      </c>
      <c r="R5" s="187"/>
    </row>
    <row r="6" spans="1:18" ht="27" customHeight="1">
      <c r="A6" s="55" t="s">
        <v>96</v>
      </c>
      <c r="B6" s="54" t="s">
        <v>53</v>
      </c>
      <c r="C6" s="36"/>
      <c r="D6" s="123">
        <f t="shared" si="0"/>
        <v>5</v>
      </c>
      <c r="E6" s="20"/>
      <c r="F6" s="101">
        <v>1</v>
      </c>
      <c r="G6" s="99"/>
      <c r="H6" s="99">
        <v>1</v>
      </c>
      <c r="I6" s="99">
        <v>1</v>
      </c>
      <c r="J6" s="99"/>
      <c r="K6" s="99">
        <v>1</v>
      </c>
      <c r="L6" s="99">
        <v>1</v>
      </c>
      <c r="M6" s="99"/>
      <c r="N6" s="99"/>
      <c r="O6" s="99"/>
      <c r="P6" s="99"/>
      <c r="Q6" s="99"/>
      <c r="R6" s="187"/>
    </row>
    <row r="7" spans="1:18" ht="29.25" customHeight="1">
      <c r="A7" s="56" t="s">
        <v>97</v>
      </c>
      <c r="B7" s="54" t="s">
        <v>121</v>
      </c>
      <c r="C7" s="36"/>
      <c r="D7" s="123">
        <f t="shared" si="0"/>
        <v>1</v>
      </c>
      <c r="E7" s="20"/>
      <c r="F7" s="101"/>
      <c r="G7" s="99"/>
      <c r="H7" s="99"/>
      <c r="I7" s="99"/>
      <c r="J7" s="99"/>
      <c r="K7" s="99"/>
      <c r="L7" s="99"/>
      <c r="M7" s="99"/>
      <c r="N7" s="99"/>
      <c r="O7" s="99"/>
      <c r="P7" s="99"/>
      <c r="Q7" s="99">
        <v>1</v>
      </c>
      <c r="R7" s="187"/>
    </row>
    <row r="8" spans="1:18" ht="40.5" customHeight="1">
      <c r="A8" s="53" t="s">
        <v>98</v>
      </c>
      <c r="B8" s="54" t="s">
        <v>170</v>
      </c>
      <c r="C8" s="36"/>
      <c r="D8" s="123">
        <f t="shared" si="0"/>
        <v>4</v>
      </c>
      <c r="E8" s="20"/>
      <c r="F8" s="101">
        <v>1</v>
      </c>
      <c r="G8" s="99"/>
      <c r="H8" s="99"/>
      <c r="I8" s="99"/>
      <c r="J8" s="99"/>
      <c r="K8" s="99"/>
      <c r="L8" s="99"/>
      <c r="M8" s="99">
        <v>1</v>
      </c>
      <c r="N8" s="99">
        <v>1</v>
      </c>
      <c r="O8" s="99">
        <v>1</v>
      </c>
      <c r="P8" s="99"/>
      <c r="Q8" s="99"/>
      <c r="R8" s="187"/>
    </row>
    <row r="9" spans="1:18" ht="57.75" customHeight="1">
      <c r="A9" s="53" t="s">
        <v>99</v>
      </c>
      <c r="B9" s="57" t="s">
        <v>128</v>
      </c>
      <c r="C9" s="36"/>
      <c r="D9" s="123">
        <f t="shared" si="0"/>
        <v>0</v>
      </c>
      <c r="E9" s="20"/>
      <c r="F9" s="101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87"/>
    </row>
    <row r="10" spans="1:18" ht="32.25" customHeight="1">
      <c r="A10" s="53" t="s">
        <v>100</v>
      </c>
      <c r="B10" s="58" t="s">
        <v>51</v>
      </c>
      <c r="C10" s="36"/>
      <c r="D10" s="123">
        <f t="shared" si="0"/>
        <v>0</v>
      </c>
      <c r="E10" s="20"/>
      <c r="F10" s="101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87"/>
    </row>
    <row r="11" spans="1:18" ht="33" customHeight="1">
      <c r="A11" s="53" t="s">
        <v>101</v>
      </c>
      <c r="B11" s="54" t="s">
        <v>108</v>
      </c>
      <c r="C11" s="36"/>
      <c r="D11" s="123">
        <f t="shared" si="0"/>
        <v>1</v>
      </c>
      <c r="E11" s="20"/>
      <c r="F11" s="101"/>
      <c r="G11" s="99"/>
      <c r="H11" s="99"/>
      <c r="I11" s="99"/>
      <c r="J11" s="99"/>
      <c r="K11" s="99">
        <v>1</v>
      </c>
      <c r="L11" s="99"/>
      <c r="M11" s="99"/>
      <c r="N11" s="99"/>
      <c r="O11" s="99"/>
      <c r="P11" s="99"/>
      <c r="Q11" s="99"/>
      <c r="R11" s="187"/>
    </row>
    <row r="12" spans="1:18" ht="36.75" customHeight="1">
      <c r="A12" s="59" t="s">
        <v>102</v>
      </c>
      <c r="B12" s="58" t="s">
        <v>52</v>
      </c>
      <c r="C12" s="36"/>
      <c r="D12" s="123">
        <f t="shared" si="0"/>
        <v>1</v>
      </c>
      <c r="E12" s="20"/>
      <c r="F12" s="101"/>
      <c r="G12" s="99">
        <v>1</v>
      </c>
      <c r="H12" s="99"/>
      <c r="I12" s="99"/>
      <c r="J12" s="99"/>
      <c r="K12" s="99"/>
      <c r="L12" s="99"/>
      <c r="M12" s="5"/>
      <c r="N12" s="5"/>
      <c r="O12" s="5"/>
      <c r="P12" s="99"/>
      <c r="Q12" s="99"/>
      <c r="R12" s="187"/>
    </row>
    <row r="13" spans="1:18" ht="36.75" customHeight="1">
      <c r="A13" s="59" t="s">
        <v>73</v>
      </c>
      <c r="B13" s="60" t="s">
        <v>74</v>
      </c>
      <c r="C13" s="41"/>
      <c r="D13" s="123"/>
      <c r="E13" s="43"/>
      <c r="F13" s="10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87"/>
    </row>
    <row r="14" spans="1:18" ht="30.75" customHeight="1">
      <c r="A14" s="55" t="s">
        <v>75</v>
      </c>
      <c r="B14" s="54" t="s">
        <v>18</v>
      </c>
      <c r="C14" s="36"/>
      <c r="D14" s="123">
        <f>SUM(F14:Q14)</f>
        <v>1</v>
      </c>
      <c r="E14" s="20"/>
      <c r="F14" s="101"/>
      <c r="G14" s="99">
        <v>1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87"/>
    </row>
    <row r="15" spans="1:18" ht="26.25" customHeight="1">
      <c r="A15" s="59" t="s">
        <v>77</v>
      </c>
      <c r="B15" s="54" t="s">
        <v>50</v>
      </c>
      <c r="C15" s="61"/>
      <c r="D15" s="123"/>
      <c r="E15" s="62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87"/>
    </row>
    <row r="16" spans="1:18" ht="32.25" customHeight="1">
      <c r="A16" s="63" t="s">
        <v>79</v>
      </c>
      <c r="B16" s="54" t="s">
        <v>109</v>
      </c>
      <c r="C16" s="42"/>
      <c r="D16" s="123"/>
      <c r="E16" s="42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87"/>
    </row>
    <row r="17" spans="1:18" ht="47.25" customHeight="1">
      <c r="A17" s="53" t="s">
        <v>80</v>
      </c>
      <c r="B17" s="54" t="s">
        <v>90</v>
      </c>
      <c r="C17" s="36"/>
      <c r="D17" s="123">
        <f>SUM(F17:Q17)</f>
        <v>0</v>
      </c>
      <c r="E17" s="20"/>
      <c r="F17" s="101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87"/>
    </row>
    <row r="18" spans="1:18" ht="39.75" customHeight="1">
      <c r="A18" s="63" t="s">
        <v>82</v>
      </c>
      <c r="B18" s="54" t="s">
        <v>91</v>
      </c>
      <c r="C18" s="36"/>
      <c r="D18" s="123">
        <f>SUM(F18:Q18)</f>
        <v>4</v>
      </c>
      <c r="E18" s="20"/>
      <c r="F18" s="101">
        <v>1</v>
      </c>
      <c r="G18" s="99"/>
      <c r="H18" s="99"/>
      <c r="I18" s="99"/>
      <c r="J18" s="99"/>
      <c r="K18" s="99">
        <v>1</v>
      </c>
      <c r="L18" s="99"/>
      <c r="M18" s="99"/>
      <c r="N18" s="99"/>
      <c r="O18" s="99"/>
      <c r="P18" s="99">
        <v>1</v>
      </c>
      <c r="Q18" s="99">
        <v>1</v>
      </c>
      <c r="R18" s="187"/>
    </row>
    <row r="19" spans="1:18" ht="54" customHeight="1">
      <c r="A19" s="53" t="s">
        <v>84</v>
      </c>
      <c r="B19" s="54" t="s">
        <v>58</v>
      </c>
      <c r="C19" s="36"/>
      <c r="D19" s="123">
        <f>SUM(F19:Q19)</f>
        <v>2</v>
      </c>
      <c r="E19" s="20"/>
      <c r="F19" s="107"/>
      <c r="G19" s="100"/>
      <c r="H19" s="100">
        <v>1</v>
      </c>
      <c r="I19" s="100"/>
      <c r="J19" s="100"/>
      <c r="K19" s="100"/>
      <c r="L19" s="100"/>
      <c r="M19" s="100"/>
      <c r="N19" s="100"/>
      <c r="O19" s="100"/>
      <c r="P19" s="100">
        <v>1</v>
      </c>
      <c r="Q19" s="100"/>
      <c r="R19" s="3"/>
    </row>
    <row r="20" spans="1:18" ht="27" customHeight="1">
      <c r="A20" s="53" t="s">
        <v>85</v>
      </c>
      <c r="B20" s="54" t="s">
        <v>92</v>
      </c>
      <c r="C20" s="42"/>
      <c r="D20" s="123"/>
      <c r="E20" s="42"/>
      <c r="F20" s="105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3"/>
    </row>
    <row r="21" spans="1:18" ht="36" customHeight="1">
      <c r="A21" s="53" t="s">
        <v>87</v>
      </c>
      <c r="B21" s="57" t="s">
        <v>103</v>
      </c>
      <c r="C21" s="36"/>
      <c r="D21" s="123">
        <f>SUM(F21:Q21)</f>
        <v>0</v>
      </c>
      <c r="E21" s="44"/>
      <c r="F21" s="101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1"/>
    </row>
    <row r="22" spans="1:18" ht="77.25" customHeight="1">
      <c r="A22" s="53" t="s">
        <v>111</v>
      </c>
      <c r="B22" s="110" t="s">
        <v>127</v>
      </c>
      <c r="C22" s="37"/>
      <c r="D22" s="123">
        <f>SUM(F22:Q22)</f>
        <v>0</v>
      </c>
      <c r="E22" s="23"/>
      <c r="F22" s="191" t="s">
        <v>130</v>
      </c>
      <c r="G22" s="192"/>
      <c r="H22" s="192"/>
      <c r="I22" s="192"/>
      <c r="J22" s="192"/>
      <c r="K22" s="192"/>
      <c r="L22" s="192"/>
      <c r="M22" s="192"/>
      <c r="N22" s="192"/>
      <c r="O22" s="193"/>
      <c r="P22" s="84" t="s">
        <v>116</v>
      </c>
      <c r="Q22" s="9"/>
      <c r="R22" s="12"/>
    </row>
    <row r="23" spans="2:17" ht="30" customHeight="1">
      <c r="B23" s="19" t="s">
        <v>106</v>
      </c>
      <c r="C23" s="3"/>
      <c r="D23" s="132"/>
      <c r="E23" s="10"/>
      <c r="F23" s="5">
        <f>SUM(F4:F22)</f>
        <v>3</v>
      </c>
      <c r="G23" s="5">
        <f aca="true" t="shared" si="1" ref="G23:Q23">SUM(G4:G22)</f>
        <v>3</v>
      </c>
      <c r="H23" s="5">
        <f t="shared" si="1"/>
        <v>3</v>
      </c>
      <c r="I23" s="5">
        <f t="shared" si="1"/>
        <v>3</v>
      </c>
      <c r="J23" s="5">
        <f t="shared" si="1"/>
        <v>1</v>
      </c>
      <c r="K23" s="5">
        <f t="shared" si="1"/>
        <v>3</v>
      </c>
      <c r="L23" s="5">
        <f t="shared" si="1"/>
        <v>3</v>
      </c>
      <c r="M23" s="5">
        <f t="shared" si="1"/>
        <v>3</v>
      </c>
      <c r="N23" s="5">
        <f t="shared" si="1"/>
        <v>3</v>
      </c>
      <c r="O23" s="5">
        <f t="shared" si="1"/>
        <v>1</v>
      </c>
      <c r="P23" s="5">
        <f t="shared" si="1"/>
        <v>3</v>
      </c>
      <c r="Q23" s="5">
        <f t="shared" si="1"/>
        <v>4</v>
      </c>
    </row>
    <row r="24" spans="2:17" ht="110.25" customHeight="1">
      <c r="B24" s="180" t="s">
        <v>161</v>
      </c>
      <c r="C24" s="181"/>
      <c r="D24" s="182" t="s">
        <v>34</v>
      </c>
      <c r="E24" s="183" t="s">
        <v>2</v>
      </c>
      <c r="F24" s="184" t="s">
        <v>30</v>
      </c>
      <c r="G24" s="184" t="s">
        <v>31</v>
      </c>
      <c r="H24" s="185" t="s">
        <v>3</v>
      </c>
      <c r="I24" s="185" t="s">
        <v>4</v>
      </c>
      <c r="J24" s="185" t="s">
        <v>5</v>
      </c>
      <c r="K24" s="185" t="s">
        <v>32</v>
      </c>
      <c r="L24" s="185" t="s">
        <v>6</v>
      </c>
      <c r="M24" s="185" t="s">
        <v>7</v>
      </c>
      <c r="N24" s="185" t="s">
        <v>8</v>
      </c>
      <c r="O24" s="185" t="s">
        <v>9</v>
      </c>
      <c r="P24" s="186" t="s">
        <v>10</v>
      </c>
      <c r="Q24" s="185" t="s">
        <v>11</v>
      </c>
    </row>
    <row r="25" spans="2:8" ht="18.75">
      <c r="B25" s="27" t="s">
        <v>19</v>
      </c>
      <c r="C25" s="15"/>
      <c r="D25" s="133"/>
      <c r="E25" s="13"/>
      <c r="F25" s="13"/>
      <c r="G25" s="13"/>
      <c r="H25" s="13"/>
    </row>
    <row r="26" spans="2:8" ht="18.75">
      <c r="B26" s="18" t="s">
        <v>20</v>
      </c>
      <c r="C26" s="15"/>
      <c r="D26" s="133"/>
      <c r="E26" s="13"/>
      <c r="F26" s="13"/>
      <c r="G26" s="13"/>
      <c r="H26" s="13"/>
    </row>
    <row r="27" spans="2:17" ht="18.75">
      <c r="B27" s="2"/>
      <c r="C27" s="15"/>
      <c r="D27" s="134" t="s">
        <v>165</v>
      </c>
      <c r="E27" s="15"/>
      <c r="F27" s="15"/>
      <c r="G27" s="16"/>
      <c r="H27" s="17"/>
      <c r="I27" s="13"/>
      <c r="J27" s="13"/>
      <c r="K27" s="13"/>
      <c r="L27" s="13"/>
      <c r="M27" s="13"/>
      <c r="N27" s="13"/>
      <c r="O27" s="13"/>
      <c r="P27" s="13"/>
      <c r="Q27" s="13"/>
    </row>
    <row r="28" spans="2:17" ht="18.75">
      <c r="B28" s="14" t="s">
        <v>166</v>
      </c>
      <c r="C28" s="15"/>
      <c r="D28" s="134" t="s">
        <v>156</v>
      </c>
      <c r="E28" s="15"/>
      <c r="F28" s="15"/>
      <c r="G28" s="16"/>
      <c r="H28" s="17"/>
      <c r="I28" s="13"/>
      <c r="J28" s="13"/>
      <c r="K28" s="13"/>
      <c r="L28" s="13"/>
      <c r="M28" s="13"/>
      <c r="N28" s="13"/>
      <c r="O28" s="13"/>
      <c r="P28" s="13"/>
      <c r="Q28" s="13"/>
    </row>
  </sheetData>
  <sheetProtection/>
  <mergeCells count="3">
    <mergeCell ref="R2:R18"/>
    <mergeCell ref="E3:Q3"/>
    <mergeCell ref="F22:O22"/>
  </mergeCells>
  <conditionalFormatting sqref="F4:Q21">
    <cfRule type="cellIs" priority="2" dxfId="4" operator="equal" stopIfTrue="1">
      <formula>0</formula>
    </cfRule>
  </conditionalFormatting>
  <conditionalFormatting sqref="D4:D22">
    <cfRule type="cellIs" priority="1" dxfId="16" operator="equal" stopIfTrue="1">
      <formula>0</formula>
    </cfRule>
  </conditionalFormatting>
  <printOptions/>
  <pageMargins left="0.31496062992125984" right="0.31496062992125984" top="0.24" bottom="0.33" header="0.17" footer="0.3149606299212598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6.28125" style="6" customWidth="1"/>
    <col min="2" max="2" width="42.00390625" style="6" customWidth="1"/>
    <col min="3" max="3" width="2.00390625" style="6" customWidth="1"/>
    <col min="4" max="4" width="5.7109375" style="135" customWidth="1"/>
    <col min="5" max="5" width="5.421875" style="6" customWidth="1"/>
    <col min="6" max="12" width="5.7109375" style="6" customWidth="1"/>
    <col min="13" max="13" width="6.7109375" style="6" customWidth="1"/>
    <col min="14" max="21" width="5.7109375" style="6" customWidth="1"/>
    <col min="22" max="16384" width="11.421875" style="6" customWidth="1"/>
  </cols>
  <sheetData>
    <row r="1" spans="1:21" ht="204" customHeight="1">
      <c r="A1" s="179" t="s">
        <v>176</v>
      </c>
      <c r="B1" s="121" t="s">
        <v>167</v>
      </c>
      <c r="D1" s="85" t="s">
        <v>115</v>
      </c>
      <c r="E1" s="75" t="s">
        <v>0</v>
      </c>
      <c r="F1" s="48" t="s">
        <v>43</v>
      </c>
      <c r="G1" s="64" t="s">
        <v>35</v>
      </c>
      <c r="H1" s="64" t="s">
        <v>36</v>
      </c>
      <c r="I1" s="48" t="s">
        <v>47</v>
      </c>
      <c r="J1" s="64" t="s">
        <v>37</v>
      </c>
      <c r="K1" s="64" t="s">
        <v>1</v>
      </c>
      <c r="L1" s="64" t="s">
        <v>38</v>
      </c>
      <c r="M1" s="147" t="s">
        <v>138</v>
      </c>
      <c r="N1" s="64" t="s">
        <v>39</v>
      </c>
      <c r="O1" s="48" t="s">
        <v>48</v>
      </c>
      <c r="P1" s="64" t="s">
        <v>40</v>
      </c>
      <c r="Q1" s="64" t="s">
        <v>41</v>
      </c>
      <c r="R1" s="64" t="s">
        <v>45</v>
      </c>
      <c r="S1" s="48" t="s">
        <v>44</v>
      </c>
      <c r="T1" s="48" t="s">
        <v>120</v>
      </c>
      <c r="U1" s="64" t="s">
        <v>122</v>
      </c>
    </row>
    <row r="2" spans="2:21" ht="18.75">
      <c r="B2" s="52" t="s">
        <v>16</v>
      </c>
      <c r="C2" s="194"/>
      <c r="D2" s="131"/>
      <c r="E2" s="24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25"/>
    </row>
    <row r="3" spans="1:21" ht="49.5" customHeight="1">
      <c r="A3" s="67" t="s">
        <v>94</v>
      </c>
      <c r="B3" s="68" t="s">
        <v>107</v>
      </c>
      <c r="C3" s="194"/>
      <c r="D3" s="123">
        <f>SUM(F3:U3)</f>
        <v>13</v>
      </c>
      <c r="E3" s="24"/>
      <c r="F3" s="137">
        <v>1</v>
      </c>
      <c r="G3" s="138">
        <v>1</v>
      </c>
      <c r="H3" s="138">
        <v>1</v>
      </c>
      <c r="I3" s="138"/>
      <c r="J3" s="138">
        <v>1</v>
      </c>
      <c r="K3" s="138">
        <v>1</v>
      </c>
      <c r="L3" s="138">
        <v>1</v>
      </c>
      <c r="M3" s="138">
        <v>1</v>
      </c>
      <c r="N3" s="138">
        <v>1</v>
      </c>
      <c r="O3" s="138">
        <v>1</v>
      </c>
      <c r="P3" s="138">
        <v>1</v>
      </c>
      <c r="Q3" s="138"/>
      <c r="R3" s="137">
        <v>1</v>
      </c>
      <c r="S3" s="138">
        <v>1</v>
      </c>
      <c r="T3" s="138"/>
      <c r="U3" s="138">
        <v>1</v>
      </c>
    </row>
    <row r="4" spans="1:21" ht="48.75" customHeight="1">
      <c r="A4" s="67" t="s">
        <v>95</v>
      </c>
      <c r="B4" s="68" t="s">
        <v>133</v>
      </c>
      <c r="C4" s="194"/>
      <c r="D4" s="123">
        <f aca="true" t="shared" si="0" ref="D4:D21">SUM(F4:U4)</f>
        <v>4</v>
      </c>
      <c r="E4" s="77"/>
      <c r="F4" s="139"/>
      <c r="G4" s="137">
        <v>1</v>
      </c>
      <c r="H4" s="137">
        <v>1</v>
      </c>
      <c r="I4" s="137"/>
      <c r="J4" s="137"/>
      <c r="K4" s="137">
        <v>1</v>
      </c>
      <c r="L4" s="137"/>
      <c r="M4" s="137"/>
      <c r="N4" s="137"/>
      <c r="O4" s="137"/>
      <c r="P4" s="137"/>
      <c r="Q4" s="137">
        <v>1</v>
      </c>
      <c r="R4" s="139"/>
      <c r="S4" s="137"/>
      <c r="T4" s="137"/>
      <c r="U4" s="137"/>
    </row>
    <row r="5" spans="1:21" ht="45" customHeight="1">
      <c r="A5" s="67" t="s">
        <v>96</v>
      </c>
      <c r="B5" s="68" t="s">
        <v>53</v>
      </c>
      <c r="C5" s="194"/>
      <c r="D5" s="123">
        <f t="shared" si="0"/>
        <v>3</v>
      </c>
      <c r="E5" s="77"/>
      <c r="F5" s="139">
        <v>1</v>
      </c>
      <c r="G5" s="137"/>
      <c r="H5" s="137"/>
      <c r="I5" s="137">
        <v>1</v>
      </c>
      <c r="J5" s="137"/>
      <c r="K5" s="137"/>
      <c r="L5" s="137"/>
      <c r="M5" s="137"/>
      <c r="N5" s="137"/>
      <c r="O5" s="137"/>
      <c r="P5" s="137">
        <v>1</v>
      </c>
      <c r="Q5" s="137"/>
      <c r="R5" s="139"/>
      <c r="S5" s="137"/>
      <c r="T5" s="137"/>
      <c r="U5" s="137"/>
    </row>
    <row r="6" spans="1:21" ht="42" customHeight="1">
      <c r="A6" s="67" t="s">
        <v>97</v>
      </c>
      <c r="B6" s="68" t="s">
        <v>121</v>
      </c>
      <c r="C6" s="194"/>
      <c r="D6" s="123">
        <f t="shared" si="0"/>
        <v>7</v>
      </c>
      <c r="E6" s="77"/>
      <c r="F6" s="139">
        <v>1</v>
      </c>
      <c r="G6" s="137"/>
      <c r="H6" s="137"/>
      <c r="I6" s="137"/>
      <c r="J6" s="137"/>
      <c r="K6" s="137"/>
      <c r="L6" s="137">
        <v>1</v>
      </c>
      <c r="M6" s="137">
        <v>1</v>
      </c>
      <c r="N6" s="137"/>
      <c r="O6" s="137">
        <v>1</v>
      </c>
      <c r="P6" s="137"/>
      <c r="Q6" s="137"/>
      <c r="R6" s="139">
        <v>1</v>
      </c>
      <c r="S6" s="137">
        <v>1</v>
      </c>
      <c r="T6" s="137">
        <v>1</v>
      </c>
      <c r="U6" s="137"/>
    </row>
    <row r="7" spans="1:21" ht="44.25" customHeight="1">
      <c r="A7" s="67" t="s">
        <v>98</v>
      </c>
      <c r="B7" s="68" t="s">
        <v>93</v>
      </c>
      <c r="C7" s="194"/>
      <c r="D7" s="123">
        <f t="shared" si="0"/>
        <v>4</v>
      </c>
      <c r="E7" s="77"/>
      <c r="F7" s="139"/>
      <c r="G7" s="137"/>
      <c r="H7" s="137">
        <v>1</v>
      </c>
      <c r="I7" s="137"/>
      <c r="J7" s="137"/>
      <c r="K7" s="137"/>
      <c r="L7" s="137"/>
      <c r="M7" s="137"/>
      <c r="N7" s="137"/>
      <c r="O7" s="137"/>
      <c r="P7" s="137">
        <v>1</v>
      </c>
      <c r="Q7" s="137"/>
      <c r="R7" s="139">
        <v>1</v>
      </c>
      <c r="S7" s="137"/>
      <c r="T7" s="137">
        <v>1</v>
      </c>
      <c r="U7" s="137"/>
    </row>
    <row r="8" spans="1:21" ht="64.5" customHeight="1">
      <c r="A8" s="67" t="s">
        <v>99</v>
      </c>
      <c r="B8" s="28" t="s">
        <v>137</v>
      </c>
      <c r="C8" s="194"/>
      <c r="D8" s="123">
        <f t="shared" si="0"/>
        <v>0</v>
      </c>
      <c r="E8" s="77"/>
      <c r="F8" s="13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9"/>
      <c r="S8" s="137"/>
      <c r="T8" s="137"/>
      <c r="U8" s="137"/>
    </row>
    <row r="9" spans="1:21" ht="41.25" customHeight="1">
      <c r="A9" s="67" t="s">
        <v>100</v>
      </c>
      <c r="B9" s="69" t="s">
        <v>51</v>
      </c>
      <c r="C9" s="194"/>
      <c r="D9" s="123">
        <f t="shared" si="0"/>
        <v>2</v>
      </c>
      <c r="E9" s="42"/>
      <c r="F9" s="139"/>
      <c r="G9" s="137"/>
      <c r="H9" s="137"/>
      <c r="I9" s="137"/>
      <c r="J9" s="137">
        <v>1</v>
      </c>
      <c r="K9" s="137"/>
      <c r="L9" s="137"/>
      <c r="M9" s="137"/>
      <c r="N9" s="137"/>
      <c r="O9" s="137"/>
      <c r="P9" s="137"/>
      <c r="Q9" s="137"/>
      <c r="R9" s="139"/>
      <c r="S9" s="137"/>
      <c r="T9" s="137"/>
      <c r="U9" s="137">
        <v>1</v>
      </c>
    </row>
    <row r="10" spans="1:21" ht="35.25" customHeight="1">
      <c r="A10" s="67" t="s">
        <v>101</v>
      </c>
      <c r="B10" s="68" t="s">
        <v>134</v>
      </c>
      <c r="C10" s="194"/>
      <c r="D10" s="123">
        <f t="shared" si="0"/>
        <v>2</v>
      </c>
      <c r="E10" s="77"/>
      <c r="F10" s="139"/>
      <c r="G10" s="137"/>
      <c r="H10" s="137"/>
      <c r="I10" s="137"/>
      <c r="J10" s="137"/>
      <c r="K10" s="137"/>
      <c r="L10" s="137"/>
      <c r="M10" s="137"/>
      <c r="N10" s="137"/>
      <c r="O10" s="137">
        <v>1</v>
      </c>
      <c r="P10" s="137"/>
      <c r="Q10" s="137"/>
      <c r="R10" s="139"/>
      <c r="S10" s="137">
        <v>1</v>
      </c>
      <c r="T10" s="137"/>
      <c r="U10" s="137"/>
    </row>
    <row r="11" spans="1:21" ht="36.75" customHeight="1">
      <c r="A11" s="67" t="s">
        <v>102</v>
      </c>
      <c r="B11" s="69" t="s">
        <v>52</v>
      </c>
      <c r="C11" s="194"/>
      <c r="D11" s="123">
        <f t="shared" si="0"/>
        <v>2</v>
      </c>
      <c r="E11" s="77"/>
      <c r="F11" s="139"/>
      <c r="G11" s="137"/>
      <c r="H11" s="137"/>
      <c r="I11" s="137">
        <v>1</v>
      </c>
      <c r="J11" s="137"/>
      <c r="K11" s="137"/>
      <c r="L11" s="137"/>
      <c r="M11" s="140"/>
      <c r="N11" s="140"/>
      <c r="O11" s="140"/>
      <c r="P11" s="137"/>
      <c r="Q11" s="137"/>
      <c r="R11" s="139">
        <v>1</v>
      </c>
      <c r="S11" s="137"/>
      <c r="T11" s="137"/>
      <c r="U11" s="137"/>
    </row>
    <row r="12" spans="1:21" ht="46.5" customHeight="1">
      <c r="A12" s="67" t="s">
        <v>73</v>
      </c>
      <c r="B12" s="70" t="s">
        <v>74</v>
      </c>
      <c r="C12" s="194"/>
      <c r="D12" s="123">
        <f t="shared" si="0"/>
        <v>0</v>
      </c>
      <c r="E12" s="77"/>
      <c r="F12" s="14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  <c r="S12" s="140"/>
      <c r="T12" s="140"/>
      <c r="U12" s="140"/>
    </row>
    <row r="13" spans="1:21" ht="42.75" customHeight="1">
      <c r="A13" s="67" t="s">
        <v>75</v>
      </c>
      <c r="B13" s="68" t="s">
        <v>55</v>
      </c>
      <c r="C13" s="194"/>
      <c r="D13" s="123">
        <f t="shared" si="0"/>
        <v>0</v>
      </c>
      <c r="E13" s="77"/>
      <c r="F13" s="139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9"/>
      <c r="S13" s="137"/>
      <c r="T13" s="137"/>
      <c r="U13" s="137"/>
    </row>
    <row r="14" spans="1:21" ht="38.25" customHeight="1">
      <c r="A14" s="67" t="s">
        <v>77</v>
      </c>
      <c r="B14" s="68" t="s">
        <v>50</v>
      </c>
      <c r="C14" s="194"/>
      <c r="D14" s="123">
        <f t="shared" si="0"/>
        <v>0</v>
      </c>
      <c r="E14" s="77"/>
      <c r="F14" s="142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2"/>
      <c r="S14" s="143"/>
      <c r="T14" s="143"/>
      <c r="U14" s="143"/>
    </row>
    <row r="15" spans="1:21" ht="45" customHeight="1">
      <c r="A15" s="67" t="s">
        <v>79</v>
      </c>
      <c r="B15" s="68" t="s">
        <v>54</v>
      </c>
      <c r="C15" s="194"/>
      <c r="D15" s="123">
        <f t="shared" si="0"/>
        <v>2</v>
      </c>
      <c r="E15" s="77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>
        <v>1</v>
      </c>
      <c r="R15" s="144"/>
      <c r="S15" s="145"/>
      <c r="T15" s="145">
        <v>1</v>
      </c>
      <c r="U15" s="145"/>
    </row>
    <row r="16" spans="1:21" ht="38.25" customHeight="1">
      <c r="A16" s="67" t="s">
        <v>80</v>
      </c>
      <c r="B16" s="68" t="s">
        <v>90</v>
      </c>
      <c r="C16" s="194"/>
      <c r="D16" s="123">
        <f t="shared" si="0"/>
        <v>0</v>
      </c>
      <c r="E16" s="77"/>
      <c r="F16" s="139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9"/>
      <c r="S16" s="137"/>
      <c r="T16" s="137"/>
      <c r="U16" s="137"/>
    </row>
    <row r="17" spans="1:21" ht="37.5" customHeight="1">
      <c r="A17" s="67" t="s">
        <v>82</v>
      </c>
      <c r="B17" s="68" t="s">
        <v>91</v>
      </c>
      <c r="C17" s="194"/>
      <c r="D17" s="123">
        <f t="shared" si="0"/>
        <v>4</v>
      </c>
      <c r="E17" s="77"/>
      <c r="F17" s="139"/>
      <c r="G17" s="137"/>
      <c r="H17" s="137"/>
      <c r="I17" s="137">
        <v>1</v>
      </c>
      <c r="J17" s="137"/>
      <c r="K17" s="137"/>
      <c r="L17" s="137">
        <v>1</v>
      </c>
      <c r="M17" s="137"/>
      <c r="N17" s="137">
        <v>1</v>
      </c>
      <c r="O17" s="137"/>
      <c r="P17" s="137"/>
      <c r="Q17" s="137">
        <v>1</v>
      </c>
      <c r="R17" s="139"/>
      <c r="S17" s="137"/>
      <c r="T17" s="137"/>
      <c r="U17" s="137"/>
    </row>
    <row r="18" spans="1:21" ht="55.5" customHeight="1">
      <c r="A18" s="67" t="s">
        <v>84</v>
      </c>
      <c r="B18" s="68" t="s">
        <v>58</v>
      </c>
      <c r="C18" s="194"/>
      <c r="D18" s="123">
        <f t="shared" si="0"/>
        <v>2</v>
      </c>
      <c r="E18" s="77"/>
      <c r="F18" s="146"/>
      <c r="G18" s="138"/>
      <c r="H18" s="138"/>
      <c r="I18" s="138"/>
      <c r="J18" s="138">
        <v>1</v>
      </c>
      <c r="K18" s="138"/>
      <c r="L18" s="138"/>
      <c r="M18" s="138"/>
      <c r="N18" s="138"/>
      <c r="O18" s="138"/>
      <c r="P18" s="138"/>
      <c r="Q18" s="138"/>
      <c r="R18" s="146"/>
      <c r="S18" s="138"/>
      <c r="T18" s="138"/>
      <c r="U18" s="138">
        <v>1</v>
      </c>
    </row>
    <row r="19" spans="1:21" ht="24.75" customHeight="1">
      <c r="A19" s="67" t="s">
        <v>85</v>
      </c>
      <c r="B19" s="68" t="s">
        <v>92</v>
      </c>
      <c r="C19" s="3"/>
      <c r="D19" s="123">
        <f t="shared" si="0"/>
        <v>0</v>
      </c>
      <c r="E19" s="42"/>
      <c r="F19" s="144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4"/>
      <c r="S19" s="145"/>
      <c r="T19" s="145"/>
      <c r="U19" s="35"/>
    </row>
    <row r="20" spans="1:21" ht="40.5" customHeight="1">
      <c r="A20" s="67" t="s">
        <v>87</v>
      </c>
      <c r="B20" s="28" t="s">
        <v>103</v>
      </c>
      <c r="C20" s="3"/>
      <c r="D20" s="123">
        <f t="shared" si="0"/>
        <v>1</v>
      </c>
      <c r="E20" s="42"/>
      <c r="F20" s="139"/>
      <c r="G20" s="137"/>
      <c r="H20" s="137"/>
      <c r="I20" s="137"/>
      <c r="J20" s="137"/>
      <c r="K20" s="137"/>
      <c r="L20" s="137"/>
      <c r="M20" s="137"/>
      <c r="N20" s="137">
        <v>1</v>
      </c>
      <c r="O20" s="137"/>
      <c r="P20" s="137"/>
      <c r="Q20" s="137"/>
      <c r="R20" s="139"/>
      <c r="S20" s="137"/>
      <c r="T20" s="137"/>
      <c r="U20" s="9"/>
    </row>
    <row r="21" spans="1:21" ht="48" customHeight="1">
      <c r="A21" s="78" t="s">
        <v>112</v>
      </c>
      <c r="B21" s="28" t="s">
        <v>89</v>
      </c>
      <c r="C21" s="3"/>
      <c r="D21" s="123">
        <f t="shared" si="0"/>
        <v>0</v>
      </c>
      <c r="E21" s="76"/>
      <c r="F21" s="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9"/>
      <c r="S21" s="38"/>
      <c r="T21" s="38"/>
      <c r="U21" s="38"/>
    </row>
    <row r="22" spans="2:21" ht="40.5" customHeight="1">
      <c r="B22" s="19" t="s">
        <v>106</v>
      </c>
      <c r="C22" s="3"/>
      <c r="D22" s="132"/>
      <c r="E22" s="4"/>
      <c r="F22" s="136">
        <f>SUM(F3:F21)</f>
        <v>3</v>
      </c>
      <c r="G22" s="136">
        <f aca="true" t="shared" si="1" ref="G22:U22">SUM(G3:G21)</f>
        <v>2</v>
      </c>
      <c r="H22" s="136">
        <f t="shared" si="1"/>
        <v>3</v>
      </c>
      <c r="I22" s="136">
        <f t="shared" si="1"/>
        <v>3</v>
      </c>
      <c r="J22" s="136">
        <f t="shared" si="1"/>
        <v>3</v>
      </c>
      <c r="K22" s="136">
        <f t="shared" si="1"/>
        <v>2</v>
      </c>
      <c r="L22" s="136">
        <f t="shared" si="1"/>
        <v>3</v>
      </c>
      <c r="M22" s="136">
        <f t="shared" si="1"/>
        <v>2</v>
      </c>
      <c r="N22" s="136">
        <f t="shared" si="1"/>
        <v>3</v>
      </c>
      <c r="O22" s="136">
        <f t="shared" si="1"/>
        <v>3</v>
      </c>
      <c r="P22" s="136">
        <f t="shared" si="1"/>
        <v>3</v>
      </c>
      <c r="Q22" s="136">
        <f t="shared" si="1"/>
        <v>3</v>
      </c>
      <c r="R22" s="136">
        <f t="shared" si="1"/>
        <v>4</v>
      </c>
      <c r="S22" s="136">
        <f t="shared" si="1"/>
        <v>3</v>
      </c>
      <c r="T22" s="136">
        <f t="shared" si="1"/>
        <v>3</v>
      </c>
      <c r="U22" s="136">
        <f t="shared" si="1"/>
        <v>3</v>
      </c>
    </row>
    <row r="23" spans="2:21" ht="194.25" customHeight="1">
      <c r="B23" s="175" t="s">
        <v>161</v>
      </c>
      <c r="C23" s="12"/>
      <c r="D23" s="85" t="s">
        <v>42</v>
      </c>
      <c r="E23" s="75" t="s">
        <v>0</v>
      </c>
      <c r="F23" s="48" t="s">
        <v>43</v>
      </c>
      <c r="G23" s="64" t="s">
        <v>35</v>
      </c>
      <c r="H23" s="64" t="s">
        <v>36</v>
      </c>
      <c r="I23" s="48" t="s">
        <v>47</v>
      </c>
      <c r="J23" s="64" t="s">
        <v>37</v>
      </c>
      <c r="K23" s="64" t="s">
        <v>1</v>
      </c>
      <c r="L23" s="64" t="s">
        <v>38</v>
      </c>
      <c r="M23" s="147" t="s">
        <v>138</v>
      </c>
      <c r="N23" s="64" t="s">
        <v>39</v>
      </c>
      <c r="O23" s="48" t="s">
        <v>48</v>
      </c>
      <c r="P23" s="64" t="s">
        <v>40</v>
      </c>
      <c r="Q23" s="64" t="s">
        <v>41</v>
      </c>
      <c r="R23" s="64" t="s">
        <v>45</v>
      </c>
      <c r="S23" s="48" t="s">
        <v>44</v>
      </c>
      <c r="T23" s="64" t="s">
        <v>46</v>
      </c>
      <c r="U23" s="64" t="s">
        <v>46</v>
      </c>
    </row>
    <row r="24" spans="2:21" ht="18.75">
      <c r="B24" s="27" t="s">
        <v>19</v>
      </c>
      <c r="C24" s="15"/>
      <c r="D24" s="13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2:21" ht="18.75">
      <c r="B25" s="18" t="s">
        <v>20</v>
      </c>
      <c r="C25" s="15"/>
      <c r="D25" s="13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2:21" ht="18.75">
      <c r="B26" s="2"/>
      <c r="C26" s="15"/>
      <c r="D26" s="134" t="s">
        <v>165</v>
      </c>
      <c r="E26" s="15"/>
      <c r="F26" s="15"/>
      <c r="G26" s="16"/>
      <c r="H26" s="17"/>
      <c r="I26" s="17"/>
      <c r="P26" s="13"/>
      <c r="Q26" s="13"/>
      <c r="R26" s="13"/>
      <c r="S26" s="13"/>
      <c r="T26" s="13"/>
      <c r="U26" s="13"/>
    </row>
    <row r="27" spans="2:21" ht="18.75">
      <c r="B27" s="14"/>
      <c r="C27" s="15"/>
      <c r="D27" s="134" t="s">
        <v>156</v>
      </c>
      <c r="E27" s="15"/>
      <c r="F27" s="15"/>
      <c r="G27" s="16"/>
      <c r="H27" s="17"/>
      <c r="I27" s="17"/>
      <c r="P27" s="13"/>
      <c r="Q27" s="13"/>
      <c r="R27" s="13"/>
      <c r="S27" s="13"/>
      <c r="T27" s="13"/>
      <c r="U27" s="13"/>
    </row>
    <row r="28" spans="2:21" ht="18.75">
      <c r="B28" s="14"/>
      <c r="C28" s="15"/>
      <c r="P28" s="13"/>
      <c r="Q28" s="13"/>
      <c r="R28" s="13"/>
      <c r="S28" s="13"/>
      <c r="T28" s="13"/>
      <c r="U28" s="13"/>
    </row>
    <row r="29" ht="18.75">
      <c r="C29" s="15"/>
    </row>
  </sheetData>
  <sheetProtection/>
  <mergeCells count="2">
    <mergeCell ref="C2:C18"/>
    <mergeCell ref="F2:T2"/>
  </mergeCells>
  <conditionalFormatting sqref="F3:U21">
    <cfRule type="cellIs" priority="1" dxfId="2" operator="equal" stopIfTrue="1">
      <formula>0</formula>
    </cfRule>
    <cfRule type="cellIs" priority="3" dxfId="1" operator="greaterThan" stopIfTrue="1">
      <formula>0</formula>
    </cfRule>
  </conditionalFormatting>
  <conditionalFormatting sqref="D3:D21">
    <cfRule type="cellIs" priority="2" dxfId="16" operator="equal" stopIfTrue="1">
      <formula>0</formula>
    </cfRule>
  </conditionalFormatting>
  <printOptions/>
  <pageMargins left="0.7086614173228347" right="0.61" top="0.4" bottom="0.35" header="0.31496062992125984" footer="0.31496062992125984"/>
  <pageSetup fitToHeight="1" fitToWidth="1" horizontalDpi="600" verticalDpi="600" orientation="portrait" paperSize="9" scale="58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C2" sqref="C2"/>
    </sheetView>
  </sheetViews>
  <sheetFormatPr defaultColWidth="11.421875" defaultRowHeight="42" customHeight="1"/>
  <cols>
    <col min="1" max="1" width="4.7109375" style="33" customWidth="1"/>
    <col min="2" max="2" width="78.57421875" style="32" customWidth="1"/>
  </cols>
  <sheetData>
    <row r="1" ht="50.25" customHeight="1">
      <c r="B1" s="152" t="s">
        <v>147</v>
      </c>
    </row>
    <row r="2" spans="1:2" s="130" customFormat="1" ht="44.25" customHeight="1">
      <c r="A2" s="150" t="s">
        <v>59</v>
      </c>
      <c r="B2" s="151" t="s">
        <v>60</v>
      </c>
    </row>
    <row r="3" spans="1:2" s="130" customFormat="1" ht="30.75" customHeight="1">
      <c r="A3" s="150" t="s">
        <v>61</v>
      </c>
      <c r="B3" s="151" t="s">
        <v>17</v>
      </c>
    </row>
    <row r="4" spans="1:2" s="130" customFormat="1" ht="30.75" customHeight="1">
      <c r="A4" s="150" t="s">
        <v>62</v>
      </c>
      <c r="B4" s="166" t="s">
        <v>175</v>
      </c>
    </row>
    <row r="5" spans="1:2" s="130" customFormat="1" ht="30.75" customHeight="1">
      <c r="A5" s="150" t="s">
        <v>63</v>
      </c>
      <c r="B5" s="151" t="s">
        <v>142</v>
      </c>
    </row>
    <row r="6" spans="1:2" s="130" customFormat="1" ht="30.75" customHeight="1">
      <c r="A6" s="150" t="s">
        <v>64</v>
      </c>
      <c r="B6" s="151" t="s">
        <v>65</v>
      </c>
    </row>
    <row r="7" spans="1:2" s="130" customFormat="1" ht="37.5" customHeight="1">
      <c r="A7" s="150" t="s">
        <v>66</v>
      </c>
      <c r="B7" s="151" t="s">
        <v>146</v>
      </c>
    </row>
    <row r="8" spans="1:2" s="130" customFormat="1" ht="32.25" customHeight="1">
      <c r="A8" s="150" t="s">
        <v>67</v>
      </c>
      <c r="B8" s="151" t="s">
        <v>68</v>
      </c>
    </row>
    <row r="9" spans="1:2" s="130" customFormat="1" ht="32.25" customHeight="1">
      <c r="A9" s="150" t="s">
        <v>69</v>
      </c>
      <c r="B9" s="151" t="s">
        <v>70</v>
      </c>
    </row>
    <row r="10" spans="1:2" s="130" customFormat="1" ht="32.25" customHeight="1">
      <c r="A10" s="150" t="s">
        <v>71</v>
      </c>
      <c r="B10" s="151" t="s">
        <v>72</v>
      </c>
    </row>
    <row r="11" spans="1:2" s="130" customFormat="1" ht="32.25" customHeight="1">
      <c r="A11" s="150" t="s">
        <v>73</v>
      </c>
      <c r="B11" s="151" t="s">
        <v>74</v>
      </c>
    </row>
    <row r="12" spans="1:2" s="130" customFormat="1" ht="32.25" customHeight="1">
      <c r="A12" s="150" t="s">
        <v>75</v>
      </c>
      <c r="B12" s="151" t="s">
        <v>76</v>
      </c>
    </row>
    <row r="13" spans="1:2" s="130" customFormat="1" ht="32.25" customHeight="1">
      <c r="A13" s="150" t="s">
        <v>77</v>
      </c>
      <c r="B13" s="151" t="s">
        <v>78</v>
      </c>
    </row>
    <row r="14" spans="1:2" s="130" customFormat="1" ht="42" customHeight="1">
      <c r="A14" s="150" t="s">
        <v>79</v>
      </c>
      <c r="B14" s="151" t="s">
        <v>143</v>
      </c>
    </row>
    <row r="15" spans="1:2" s="130" customFormat="1" ht="42" customHeight="1">
      <c r="A15" s="150" t="s">
        <v>80</v>
      </c>
      <c r="B15" s="151" t="s">
        <v>81</v>
      </c>
    </row>
    <row r="16" spans="1:2" s="130" customFormat="1" ht="42" customHeight="1">
      <c r="A16" s="150" t="s">
        <v>82</v>
      </c>
      <c r="B16" s="151" t="s">
        <v>83</v>
      </c>
    </row>
    <row r="17" spans="1:2" s="130" customFormat="1" ht="46.5" customHeight="1">
      <c r="A17" s="150" t="s">
        <v>84</v>
      </c>
      <c r="B17" s="151" t="s">
        <v>144</v>
      </c>
    </row>
    <row r="18" spans="1:2" s="130" customFormat="1" ht="32.25" customHeight="1">
      <c r="A18" s="150" t="s">
        <v>85</v>
      </c>
      <c r="B18" s="151" t="s">
        <v>86</v>
      </c>
    </row>
    <row r="19" spans="1:2" s="130" customFormat="1" ht="32.25" customHeight="1">
      <c r="A19" s="150" t="s">
        <v>87</v>
      </c>
      <c r="B19" s="151" t="s">
        <v>88</v>
      </c>
    </row>
    <row r="20" spans="1:2" s="130" customFormat="1" ht="32.25" customHeight="1">
      <c r="A20" s="150" t="s">
        <v>141</v>
      </c>
      <c r="B20" s="167" t="s">
        <v>89</v>
      </c>
    </row>
    <row r="21" spans="1:2" ht="34.5" customHeight="1">
      <c r="A21" s="149" t="s">
        <v>145</v>
      </c>
      <c r="B21" s="168" t="s">
        <v>140</v>
      </c>
    </row>
    <row r="22" spans="1:2" ht="27.75" customHeight="1">
      <c r="A22" s="149" t="s">
        <v>145</v>
      </c>
      <c r="B22" s="148" t="s">
        <v>139</v>
      </c>
    </row>
  </sheetData>
  <sheetProtection/>
  <printOptions/>
  <pageMargins left="0.7" right="0.33" top="0.39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RoXxeR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Grenzallee</dc:creator>
  <cp:keywords/>
  <dc:description/>
  <cp:lastModifiedBy>Eva Lischke</cp:lastModifiedBy>
  <cp:lastPrinted>2013-09-25T17:26:20Z</cp:lastPrinted>
  <dcterms:created xsi:type="dcterms:W3CDTF">2013-04-30T06:02:27Z</dcterms:created>
  <dcterms:modified xsi:type="dcterms:W3CDTF">2013-12-12T11:51:59Z</dcterms:modified>
  <cp:category/>
  <cp:version/>
  <cp:contentType/>
  <cp:contentStatus/>
</cp:coreProperties>
</file>